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richData/rdRichValueTypes.xml" ContentType="application/vnd.ms-excel.rdrichvaluetyp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39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165.xml" ContentType="application/vnd.ms-excel.contro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X:\2025\01.経済研究課\02_受託業務\★★★ 見 積 依 頼 ★★★\【K】建築費指数\見積＿雛型2025\"/>
    </mc:Choice>
  </mc:AlternateContent>
  <xr:revisionPtr revIDLastSave="0" documentId="13_ncr:1_{7D91FE84-951A-4CDE-856B-095F46B1218D}" xr6:coauthVersionLast="47" xr6:coauthVersionMax="47" xr10:uidLastSave="{00000000-0000-0000-0000-000000000000}"/>
  <workbookProtection workbookAlgorithmName="SHA-512" workbookHashValue="ijRkj/s1rWMTNoUJtVkD1g26/5tD2vQc+JG+UyOZeEyJw5fOc3sO7fm2F0tDo8DHN7GNo6jaFpPfDxV6PdNfRw==" workbookSaltValue="HctIoJazv5ADPZydXQgvTg==" workbookSpinCount="100000" lockStructure="1"/>
  <bookViews>
    <workbookView xWindow="-110" yWindow="-110" windowWidth="38620" windowHeight="21100" xr2:uid="{00000000-000D-0000-FFFF-FFFF00000000}"/>
  </bookViews>
  <sheets>
    <sheet name="見積依頼（標準指数・都市別指数）" sheetId="5" r:id="rId1"/>
    <sheet name="DATA" sheetId="3" state="hidden" r:id="rId2"/>
    <sheet name="見積依頼（都市間格差指数）" sheetId="2" r:id="rId3"/>
  </sheets>
  <definedNames>
    <definedName name="_xlnm.Print_Area" localSheetId="2">'見積依頼（都市間格差指数）'!$A$1:$R$88</definedName>
    <definedName name="_xlnm.Print_Area" localSheetId="0">'見積依頼（標準指数・都市別指数）'!$A$1:$T$99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0" i="3" l="1"/>
  <c r="BQ6" i="3"/>
  <c r="DP6" i="3" l="1"/>
  <c r="G6" i="3"/>
  <c r="I40" i="3"/>
  <c r="H18" i="3"/>
  <c r="DG6" i="3" l="1"/>
  <c r="DD6" i="3"/>
  <c r="DA6" i="3"/>
  <c r="CU6" i="3"/>
  <c r="H6" i="3"/>
  <c r="L48" i="2"/>
  <c r="L45" i="2"/>
  <c r="M57" i="5" l="1"/>
  <c r="M54" i="5"/>
  <c r="D6" i="3"/>
  <c r="B6" i="3"/>
  <c r="C6" i="3"/>
  <c r="R12" i="3" l="1"/>
  <c r="DV6" i="3"/>
  <c r="DO6" i="3"/>
  <c r="DM6" i="3"/>
  <c r="I6" i="3"/>
  <c r="J6" i="3"/>
  <c r="M6" i="3"/>
  <c r="N6" i="3"/>
  <c r="K6" i="3"/>
  <c r="O6" i="3"/>
  <c r="P6" i="3"/>
  <c r="DI6" i="3"/>
  <c r="CW6" i="3"/>
  <c r="CV6" i="3"/>
  <c r="CX6" i="3" s="1"/>
  <c r="CQ6" i="3"/>
  <c r="CP6" i="3"/>
  <c r="CO6" i="3"/>
  <c r="CL6" i="3"/>
  <c r="CK6" i="3"/>
  <c r="CJ6" i="3"/>
  <c r="CI6" i="3"/>
  <c r="CH6" i="3"/>
  <c r="CG6" i="3"/>
  <c r="CF6" i="3"/>
  <c r="CE6" i="3"/>
  <c r="CD6" i="3"/>
  <c r="CC6" i="3"/>
  <c r="CB6" i="3"/>
  <c r="CA6" i="3"/>
  <c r="BZ6" i="3"/>
  <c r="BY6" i="3"/>
  <c r="BX6" i="3"/>
  <c r="BW6" i="3"/>
  <c r="BV6" i="3"/>
  <c r="BU6" i="3"/>
  <c r="BT6" i="3"/>
  <c r="BS6" i="3"/>
  <c r="BR6" i="3"/>
  <c r="Q6" i="3"/>
  <c r="L6" i="3"/>
  <c r="BO6" i="3"/>
  <c r="BN6" i="3"/>
  <c r="BM6" i="3"/>
  <c r="BL6" i="3"/>
  <c r="BK6" i="3"/>
  <c r="BJ6" i="3"/>
  <c r="BI6" i="3"/>
  <c r="BH6" i="3"/>
  <c r="BG6" i="3"/>
  <c r="BF6" i="3"/>
  <c r="BE6" i="3"/>
  <c r="BD6" i="3"/>
  <c r="BC6" i="3"/>
  <c r="BB6" i="3"/>
  <c r="BA6" i="3"/>
  <c r="AZ6" i="3"/>
  <c r="AY6" i="3"/>
  <c r="AX6" i="3"/>
  <c r="AW6" i="3"/>
  <c r="AV6" i="3"/>
  <c r="AU6" i="3"/>
  <c r="AT6" i="3"/>
  <c r="AS6" i="3"/>
  <c r="AR6" i="3"/>
  <c r="AQ6" i="3"/>
  <c r="AP6" i="3"/>
  <c r="AO6" i="3"/>
  <c r="AN6" i="3"/>
  <c r="AM6" i="3"/>
  <c r="AL6" i="3"/>
  <c r="AK6" i="3"/>
  <c r="AJ6" i="3"/>
  <c r="AI6" i="3"/>
  <c r="AH6" i="3"/>
  <c r="AG6" i="3"/>
  <c r="AF6" i="3"/>
  <c r="AE6" i="3"/>
  <c r="AC6" i="3"/>
  <c r="AB6" i="3"/>
  <c r="AA6" i="3"/>
  <c r="Z6" i="3"/>
  <c r="Y6" i="3"/>
  <c r="X6" i="3"/>
  <c r="W6" i="3"/>
  <c r="V6" i="3"/>
  <c r="U6" i="3"/>
  <c r="T6" i="3"/>
  <c r="H51" i="3"/>
  <c r="DJ6" i="3" s="1"/>
  <c r="CR6" i="3" l="1"/>
  <c r="H62" i="3"/>
  <c r="H58" i="3"/>
  <c r="H53" i="3"/>
  <c r="M97" i="5" l="1"/>
  <c r="DK6" i="3"/>
  <c r="DL6" i="3"/>
  <c r="DN6" i="3"/>
  <c r="H66" i="3"/>
  <c r="H42" i="3"/>
  <c r="H47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19" i="3"/>
  <c r="I18" i="3" l="1" a="1"/>
  <c r="I18" i="3" s="1"/>
  <c r="K27" i="3"/>
  <c r="DQ6" i="3"/>
  <c r="CM6" i="3"/>
  <c r="AD6" i="3" a="1"/>
  <c r="AD6" i="3" s="1"/>
  <c r="CN6" i="3"/>
  <c r="K28" i="3" l="1" a="1"/>
  <c r="K28" i="3" s="1"/>
  <c r="E32" i="3"/>
  <c r="D19" i="3"/>
  <c r="E19" i="3" s="1"/>
  <c r="D20" i="3"/>
  <c r="E20" i="3" s="1"/>
  <c r="D21" i="3"/>
  <c r="E21" i="3" s="1"/>
  <c r="D22" i="3"/>
  <c r="E22" i="3" s="1"/>
  <c r="D23" i="3"/>
  <c r="E23" i="3" s="1"/>
  <c r="D24" i="3"/>
  <c r="E24" i="3" s="1"/>
  <c r="D25" i="3"/>
  <c r="E25" i="3" s="1"/>
  <c r="C18" i="3"/>
  <c r="D26" i="3"/>
  <c r="E26" i="3" s="1"/>
  <c r="D27" i="3"/>
  <c r="E27" i="3" s="1"/>
  <c r="D28" i="3"/>
  <c r="E28" i="3" s="1"/>
  <c r="D29" i="3"/>
  <c r="E29" i="3" s="1"/>
  <c r="D30" i="3"/>
  <c r="E30" i="3" s="1"/>
  <c r="D31" i="3"/>
  <c r="E31" i="3" s="1"/>
  <c r="D33" i="3"/>
  <c r="E33" i="3" s="1"/>
  <c r="D34" i="3"/>
  <c r="E34" i="3" s="1"/>
  <c r="D35" i="3"/>
  <c r="E35" i="3" s="1"/>
  <c r="D36" i="3"/>
  <c r="E36" i="3" s="1"/>
  <c r="D37" i="3"/>
  <c r="E37" i="3" s="1"/>
  <c r="D38" i="3"/>
  <c r="E38" i="3" s="1"/>
  <c r="D39" i="3"/>
  <c r="E39" i="3" s="1"/>
  <c r="D40" i="3"/>
  <c r="E40" i="3" s="1"/>
  <c r="D41" i="3"/>
  <c r="E41" i="3" s="1"/>
  <c r="D42" i="3"/>
  <c r="E42" i="3" s="1"/>
  <c r="D43" i="3"/>
  <c r="E43" i="3" s="1"/>
  <c r="D44" i="3"/>
  <c r="E44" i="3" s="1"/>
  <c r="D45" i="3"/>
  <c r="E45" i="3" s="1"/>
  <c r="D46" i="3"/>
  <c r="E46" i="3" s="1"/>
  <c r="D47" i="3"/>
  <c r="E47" i="3" s="1"/>
  <c r="D48" i="3"/>
  <c r="E48" i="3" s="1"/>
  <c r="D49" i="3"/>
  <c r="E49" i="3" s="1"/>
  <c r="D50" i="3"/>
  <c r="E50" i="3" s="1"/>
  <c r="D51" i="3"/>
  <c r="E51" i="3" s="1"/>
  <c r="D52" i="3"/>
  <c r="E52" i="3" s="1"/>
  <c r="D53" i="3"/>
  <c r="E53" i="3" s="1"/>
  <c r="D54" i="3"/>
  <c r="E54" i="3" s="1"/>
  <c r="D55" i="3"/>
  <c r="E55" i="3" s="1"/>
  <c r="D56" i="3"/>
  <c r="E56" i="3" s="1"/>
  <c r="D57" i="3"/>
  <c r="E57" i="3" s="1"/>
  <c r="D58" i="3"/>
  <c r="E58" i="3" s="1"/>
  <c r="D59" i="3"/>
  <c r="E59" i="3" s="1"/>
  <c r="D60" i="3"/>
  <c r="D61" i="3"/>
  <c r="E61" i="3" s="1"/>
  <c r="D62" i="3"/>
  <c r="E62" i="3" s="1"/>
  <c r="D63" i="3"/>
  <c r="E63" i="3" s="1"/>
  <c r="D64" i="3"/>
  <c r="E64" i="3" s="1"/>
  <c r="D65" i="3"/>
  <c r="E65" i="3" s="1"/>
  <c r="D66" i="3"/>
  <c r="BP7" i="3" l="1"/>
  <c r="K29" i="3"/>
  <c r="E66" i="3"/>
  <c r="K22" i="3" a="1"/>
  <c r="K22" i="3" s="1"/>
  <c r="S8" i="3" s="1"/>
  <c r="S6" i="3"/>
  <c r="BP6" i="3"/>
  <c r="R25" i="5"/>
  <c r="R15" i="5"/>
  <c r="E60" i="3"/>
  <c r="K23" i="3" s="1" a="1"/>
  <c r="K23" i="3" s="1"/>
  <c r="S9" i="3" s="1"/>
  <c r="K21" i="3"/>
  <c r="S7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吉本　隆英</author>
    <author>一般財団法人　建設物価調査会　総合研究所</author>
  </authors>
  <commentList>
    <comment ref="E5" authorId="0" shapeId="0" xr:uid="{7C929CF0-CAC0-478D-A499-38842D32308E}">
      <text>
        <r>
          <rPr>
            <b/>
            <sz val="9"/>
            <color indexed="81"/>
            <rFont val="MS P ゴシック"/>
            <family val="3"/>
            <charset val="128"/>
          </rPr>
          <t>４月１日の場合は、4/1と入力ください。</t>
        </r>
      </text>
    </comment>
    <comment ref="E11" authorId="1" shapeId="0" xr:uid="{76571405-A2CA-49D4-9B20-769CA8FE2836}">
      <text>
        <r>
          <rPr>
            <b/>
            <sz val="9"/>
            <color indexed="81"/>
            <rFont val="MS P ゴシック"/>
            <family val="3"/>
            <charset val="128"/>
          </rPr>
          <t>都道府県を入力ください</t>
        </r>
      </text>
    </comment>
    <comment ref="Q12" authorId="1" shapeId="0" xr:uid="{58D1A655-3E0A-4DC3-8AC5-31FC6A50C49D}">
      <text>
        <r>
          <rPr>
            <b/>
            <sz val="9"/>
            <color indexed="81"/>
            <rFont val="MS P ゴシック"/>
            <family val="3"/>
            <charset val="128"/>
          </rPr>
          <t>ハイフンは入力不要です。（自動入力されます）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4" authorId="0" shapeId="0" xr:uid="{E93F8D0C-F471-46EE-9534-35B183CF37D1}">
      <text>
        <r>
          <rPr>
            <b/>
            <sz val="9"/>
            <color indexed="81"/>
            <rFont val="MS P ゴシック"/>
            <family val="3"/>
            <charset val="128"/>
          </rPr>
          <t>2025年1月 は 2025/1 と入力ください</t>
        </r>
      </text>
    </comment>
    <comment ref="I54" authorId="0" shapeId="0" xr:uid="{34693F7A-CA7C-4268-B8D2-FD65EB61B163}">
      <text>
        <r>
          <rPr>
            <b/>
            <sz val="9"/>
            <color indexed="81"/>
            <rFont val="MS P ゴシック"/>
            <family val="3"/>
            <charset val="128"/>
          </rPr>
          <t>2025年1月 は 2025/1 と入力ください</t>
        </r>
      </text>
    </comment>
    <comment ref="D57" authorId="0" shapeId="0" xr:uid="{9C75F37C-8EEA-4CD1-9810-8B9A6E7C942C}">
      <text>
        <r>
          <rPr>
            <b/>
            <sz val="9"/>
            <color indexed="81"/>
            <rFont val="MS P ゴシック"/>
            <family val="3"/>
            <charset val="128"/>
          </rPr>
          <t>2025年1月 は 2025/1 と入力ください</t>
        </r>
      </text>
    </comment>
    <comment ref="I57" authorId="0" shapeId="0" xr:uid="{0303A0D3-E98C-4FBB-B2CD-CB70612D812A}">
      <text>
        <r>
          <rPr>
            <b/>
            <sz val="9"/>
            <color indexed="81"/>
            <rFont val="MS P ゴシック"/>
            <family val="3"/>
            <charset val="128"/>
          </rPr>
          <t>2025年1月 は 2025/1 と入力ください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吉本　隆英</author>
    <author>一般財団法人　建設物価調査会　総合研究所</author>
  </authors>
  <commentList>
    <comment ref="D5" authorId="0" shapeId="0" xr:uid="{5FFDC4C6-6584-4CF3-84EE-FAB508E65B77}">
      <text>
        <r>
          <rPr>
            <b/>
            <sz val="9"/>
            <color indexed="81"/>
            <rFont val="MS P ゴシック"/>
            <family val="3"/>
            <charset val="128"/>
          </rPr>
          <t>４月１日の場合は、4/1と入力ください。</t>
        </r>
      </text>
    </comment>
    <comment ref="D11" authorId="1" shapeId="0" xr:uid="{C05E7DCB-5425-46D3-92C7-A55CC37EC591}">
      <text>
        <r>
          <rPr>
            <sz val="9"/>
            <color indexed="81"/>
            <rFont val="MS P ゴシック"/>
            <family val="3"/>
            <charset val="128"/>
          </rPr>
          <t>都道府県を入力ください</t>
        </r>
      </text>
    </comment>
    <comment ref="P12" authorId="1" shapeId="0" xr:uid="{CE203958-3FB1-4414-B1A6-76F0118E92CB}">
      <text>
        <r>
          <rPr>
            <b/>
            <sz val="9"/>
            <color indexed="81"/>
            <rFont val="MS P ゴシック"/>
            <family val="3"/>
            <charset val="128"/>
          </rPr>
          <t>ハイフンは入力不要です。（自動入力されます）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45" authorId="0" shapeId="0" xr:uid="{6061EB21-CA48-49B0-9323-2CBFA62E4CD4}">
      <text>
        <r>
          <rPr>
            <b/>
            <sz val="9"/>
            <color indexed="81"/>
            <rFont val="MS P ゴシック"/>
            <family val="3"/>
            <charset val="128"/>
          </rPr>
          <t>2025年 は 2025 と入力ください</t>
        </r>
      </text>
    </comment>
    <comment ref="H45" authorId="0" shapeId="0" xr:uid="{848AB8C0-DE29-43A6-87D4-68C93ABB86DD}">
      <text>
        <r>
          <rPr>
            <b/>
            <sz val="9"/>
            <color indexed="81"/>
            <rFont val="MS P ゴシック"/>
            <family val="3"/>
            <charset val="128"/>
          </rPr>
          <t>2025年 は 2025 と入力ください</t>
        </r>
      </text>
    </comment>
    <comment ref="D48" authorId="0" shapeId="0" xr:uid="{688AB3F6-089F-401B-B009-6A5481D834C9}">
      <text>
        <r>
          <rPr>
            <b/>
            <sz val="9"/>
            <color indexed="81"/>
            <rFont val="MS P ゴシック"/>
            <family val="3"/>
            <charset val="128"/>
          </rPr>
          <t>2025年 は 2025 と入力ください</t>
        </r>
      </text>
    </comment>
    <comment ref="H48" authorId="0" shapeId="0" xr:uid="{147727A9-82B6-48CE-8C57-EA1DEA60E088}">
      <text>
        <r>
          <rPr>
            <b/>
            <sz val="9"/>
            <color indexed="81"/>
            <rFont val="MS P ゴシック"/>
            <family val="3"/>
            <charset val="128"/>
          </rPr>
          <t>2025年 は 2025 と入力ください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<sst xmlns="http://schemas.openxmlformats.org/spreadsheetml/2006/main" count="647" uniqueCount="438">
  <si>
    <t>ご担当者</t>
    <rPh sb="1" eb="4">
      <t>タントウシャ</t>
    </rPh>
    <phoneticPr fontId="2"/>
  </si>
  <si>
    <t>01.集合住宅SRC</t>
    <rPh sb="3" eb="5">
      <t>シュウゴウ</t>
    </rPh>
    <rPh sb="5" eb="7">
      <t>ジュウタク</t>
    </rPh>
    <phoneticPr fontId="2"/>
  </si>
  <si>
    <t>02.集合住宅RC</t>
    <rPh sb="3" eb="5">
      <t>シュウゴウ</t>
    </rPh>
    <rPh sb="5" eb="7">
      <t>ジュウタク</t>
    </rPh>
    <phoneticPr fontId="2"/>
  </si>
  <si>
    <t>03.集合住宅S</t>
    <rPh sb="3" eb="5">
      <t>シュウゴウ</t>
    </rPh>
    <rPh sb="5" eb="7">
      <t>ジュウタク</t>
    </rPh>
    <phoneticPr fontId="2"/>
  </si>
  <si>
    <t>04.事務所SRC</t>
    <rPh sb="3" eb="5">
      <t>ジム</t>
    </rPh>
    <rPh sb="5" eb="6">
      <t>ショ</t>
    </rPh>
    <phoneticPr fontId="2"/>
  </si>
  <si>
    <t>05.事務所RC</t>
    <rPh sb="3" eb="5">
      <t>ジム</t>
    </rPh>
    <rPh sb="5" eb="6">
      <t>ショ</t>
    </rPh>
    <phoneticPr fontId="2"/>
  </si>
  <si>
    <t>06.事務所S</t>
    <rPh sb="3" eb="5">
      <t>ジム</t>
    </rPh>
    <rPh sb="5" eb="6">
      <t>ショ</t>
    </rPh>
    <phoneticPr fontId="2"/>
  </si>
  <si>
    <t>07.店舗RC</t>
    <rPh sb="3" eb="5">
      <t>テンポ</t>
    </rPh>
    <phoneticPr fontId="2"/>
  </si>
  <si>
    <t>08.店舗S</t>
    <rPh sb="3" eb="5">
      <t>テンポ</t>
    </rPh>
    <phoneticPr fontId="2"/>
  </si>
  <si>
    <t>09.医院RC</t>
    <rPh sb="3" eb="5">
      <t>イイン</t>
    </rPh>
    <phoneticPr fontId="2"/>
  </si>
  <si>
    <t>10.病院RC</t>
    <rPh sb="3" eb="5">
      <t>ビョウイン</t>
    </rPh>
    <phoneticPr fontId="2"/>
  </si>
  <si>
    <t>11.老人福祉施設RC</t>
    <rPh sb="3" eb="5">
      <t>ロウジン</t>
    </rPh>
    <rPh sb="5" eb="7">
      <t>フクシ</t>
    </rPh>
    <rPh sb="7" eb="9">
      <t>シセツ</t>
    </rPh>
    <phoneticPr fontId="2"/>
  </si>
  <si>
    <t>12.ホテルRC</t>
    <phoneticPr fontId="2"/>
  </si>
  <si>
    <t>13.体育館RC</t>
    <rPh sb="3" eb="6">
      <t>タイイクカン</t>
    </rPh>
    <phoneticPr fontId="2"/>
  </si>
  <si>
    <t>14.体育館S</t>
    <rPh sb="3" eb="6">
      <t>タイイクカン</t>
    </rPh>
    <phoneticPr fontId="2"/>
  </si>
  <si>
    <t>15.学校SRC</t>
    <rPh sb="3" eb="5">
      <t>ガッコウ</t>
    </rPh>
    <phoneticPr fontId="2"/>
  </si>
  <si>
    <t>16.学校RC</t>
    <rPh sb="3" eb="5">
      <t>ガッコウ</t>
    </rPh>
    <phoneticPr fontId="2"/>
  </si>
  <si>
    <t>17.工場S</t>
    <rPh sb="3" eb="5">
      <t>コウジョウ</t>
    </rPh>
    <phoneticPr fontId="2"/>
  </si>
  <si>
    <t>18.倉庫S</t>
    <rPh sb="3" eb="5">
      <t>ソウコ</t>
    </rPh>
    <phoneticPr fontId="2"/>
  </si>
  <si>
    <t>19.住宅W</t>
    <rPh sb="3" eb="5">
      <t>ジュウタク</t>
    </rPh>
    <phoneticPr fontId="2"/>
  </si>
  <si>
    <t>20.構造別平均SRC</t>
    <rPh sb="3" eb="5">
      <t>コウゾウ</t>
    </rPh>
    <rPh sb="5" eb="6">
      <t>ベツ</t>
    </rPh>
    <rPh sb="6" eb="8">
      <t>ヘイキン</t>
    </rPh>
    <phoneticPr fontId="2"/>
  </si>
  <si>
    <t>21.構造別平均RC</t>
    <rPh sb="3" eb="5">
      <t>コウゾウ</t>
    </rPh>
    <rPh sb="5" eb="6">
      <t>ベツ</t>
    </rPh>
    <rPh sb="6" eb="8">
      <t>ヘイキン</t>
    </rPh>
    <phoneticPr fontId="2"/>
  </si>
  <si>
    <t>22.構造別平均S</t>
    <rPh sb="3" eb="5">
      <t>コウゾウ</t>
    </rPh>
    <rPh sb="5" eb="6">
      <t>ベツ</t>
    </rPh>
    <rPh sb="6" eb="8">
      <t>ヘイキン</t>
    </rPh>
    <phoneticPr fontId="2"/>
  </si>
  <si>
    <t>≪非木造≫</t>
    <rPh sb="1" eb="2">
      <t>ヒ</t>
    </rPh>
    <rPh sb="2" eb="4">
      <t>モクゾウ</t>
    </rPh>
    <phoneticPr fontId="2"/>
  </si>
  <si>
    <t>≪木造≫</t>
    <rPh sb="1" eb="3">
      <t>モクゾウ</t>
    </rPh>
    <phoneticPr fontId="2"/>
  </si>
  <si>
    <t>記入日</t>
    <rPh sb="0" eb="2">
      <t>キニュウ</t>
    </rPh>
    <rPh sb="2" eb="3">
      <t>ビ</t>
    </rPh>
    <phoneticPr fontId="2"/>
  </si>
  <si>
    <t>～</t>
    <phoneticPr fontId="2"/>
  </si>
  <si>
    <t>開始月</t>
    <rPh sb="0" eb="2">
      <t>カイシ</t>
    </rPh>
    <rPh sb="2" eb="3">
      <t>ツキ</t>
    </rPh>
    <phoneticPr fontId="2"/>
  </si>
  <si>
    <t>終了月</t>
    <rPh sb="0" eb="2">
      <t>シュウリョウ</t>
    </rPh>
    <rPh sb="2" eb="3">
      <t>ツキ</t>
    </rPh>
    <phoneticPr fontId="2"/>
  </si>
  <si>
    <t>①</t>
    <phoneticPr fontId="2"/>
  </si>
  <si>
    <t>②</t>
    <phoneticPr fontId="2"/>
  </si>
  <si>
    <t>［記入例］</t>
    <rPh sb="1" eb="3">
      <t>キニュウ</t>
    </rPh>
    <rPh sb="3" eb="4">
      <t>レイ</t>
    </rPh>
    <phoneticPr fontId="2"/>
  </si>
  <si>
    <t>【 ③都市間格差指数 】</t>
    <rPh sb="3" eb="6">
      <t>トシカン</t>
    </rPh>
    <rPh sb="6" eb="8">
      <t>カクサ</t>
    </rPh>
    <rPh sb="8" eb="10">
      <t>シスウ</t>
    </rPh>
    <phoneticPr fontId="2"/>
  </si>
  <si>
    <t>開始年</t>
    <rPh sb="0" eb="2">
      <t>カイシ</t>
    </rPh>
    <rPh sb="2" eb="3">
      <t>ネン</t>
    </rPh>
    <phoneticPr fontId="2"/>
  </si>
  <si>
    <t>終了年</t>
    <rPh sb="0" eb="2">
      <t>シュウリョウ</t>
    </rPh>
    <rPh sb="2" eb="3">
      <t>ネン</t>
    </rPh>
    <phoneticPr fontId="2"/>
  </si>
  <si>
    <t>※ 都市間格差指数は、工事原価・純工事費・建築・設備のみの提供となります。</t>
    <rPh sb="2" eb="5">
      <t>トシカン</t>
    </rPh>
    <rPh sb="5" eb="7">
      <t>カクサ</t>
    </rPh>
    <rPh sb="7" eb="9">
      <t>シスウ</t>
    </rPh>
    <rPh sb="11" eb="13">
      <t>コウジ</t>
    </rPh>
    <rPh sb="13" eb="15">
      <t>ゲンカ</t>
    </rPh>
    <rPh sb="16" eb="17">
      <t>ジュン</t>
    </rPh>
    <rPh sb="17" eb="20">
      <t>コウジヒ</t>
    </rPh>
    <rPh sb="21" eb="23">
      <t>ケンチク</t>
    </rPh>
    <rPh sb="24" eb="26">
      <t>セツビ</t>
    </rPh>
    <rPh sb="29" eb="31">
      <t>テイキョウ</t>
    </rPh>
    <phoneticPr fontId="2"/>
  </si>
  <si>
    <t>※ 都市間格差指数は、年平均値のみの提供となります。</t>
    <rPh sb="2" eb="5">
      <t>トシカン</t>
    </rPh>
    <rPh sb="5" eb="7">
      <t>カクサ</t>
    </rPh>
    <rPh sb="7" eb="9">
      <t>シスウ</t>
    </rPh>
    <rPh sb="11" eb="12">
      <t>ネン</t>
    </rPh>
    <rPh sb="12" eb="15">
      <t>ヘイキンチ</t>
    </rPh>
    <rPh sb="18" eb="20">
      <t>テイキョウ</t>
    </rPh>
    <phoneticPr fontId="2"/>
  </si>
  <si>
    <t>※ 都市間格差指数は、東京を基準とした指数のため、東京=100となります。</t>
    <rPh sb="2" eb="5">
      <t>トシカン</t>
    </rPh>
    <rPh sb="5" eb="7">
      <t>カクサ</t>
    </rPh>
    <rPh sb="7" eb="9">
      <t>シスウ</t>
    </rPh>
    <rPh sb="11" eb="13">
      <t>トウキョウ</t>
    </rPh>
    <rPh sb="14" eb="16">
      <t>キジュン</t>
    </rPh>
    <rPh sb="19" eb="21">
      <t>シスウ</t>
    </rPh>
    <rPh sb="25" eb="27">
      <t>トウキョウ</t>
    </rPh>
    <phoneticPr fontId="2"/>
  </si>
  <si>
    <r>
      <t>（２）建物種類（使途×構造：全22種類）を指定してください。</t>
    </r>
    <r>
      <rPr>
        <b/>
        <sz val="9"/>
        <color theme="0"/>
        <rFont val="Yu Gothic"/>
        <family val="3"/>
        <charset val="128"/>
        <scheme val="minor"/>
      </rPr>
      <t>〔複数選択可〕</t>
    </r>
    <rPh sb="3" eb="5">
      <t>タテモノ</t>
    </rPh>
    <rPh sb="5" eb="7">
      <t>シュルイ</t>
    </rPh>
    <rPh sb="8" eb="10">
      <t>シト</t>
    </rPh>
    <rPh sb="11" eb="13">
      <t>コウゾウ</t>
    </rPh>
    <rPh sb="14" eb="15">
      <t>ゼン</t>
    </rPh>
    <rPh sb="17" eb="19">
      <t>シュルイ</t>
    </rPh>
    <rPh sb="21" eb="23">
      <t>シテイ</t>
    </rPh>
    <rPh sb="31" eb="33">
      <t>フクスウ</t>
    </rPh>
    <rPh sb="33" eb="35">
      <t>センタク</t>
    </rPh>
    <rPh sb="35" eb="36">
      <t>カ</t>
    </rPh>
    <phoneticPr fontId="2"/>
  </si>
  <si>
    <r>
      <t>（２）建物種類（使途×構造：全22種類）を指定してください。</t>
    </r>
    <r>
      <rPr>
        <b/>
        <sz val="9"/>
        <color theme="1"/>
        <rFont val="Yu Gothic"/>
        <family val="3"/>
        <charset val="128"/>
        <scheme val="minor"/>
      </rPr>
      <t>〔複数選択可〕</t>
    </r>
    <rPh sb="3" eb="5">
      <t>タテモノ</t>
    </rPh>
    <rPh sb="5" eb="7">
      <t>シュルイ</t>
    </rPh>
    <rPh sb="8" eb="10">
      <t>シト</t>
    </rPh>
    <rPh sb="11" eb="13">
      <t>コウゾウ</t>
    </rPh>
    <rPh sb="14" eb="15">
      <t>ゼン</t>
    </rPh>
    <rPh sb="17" eb="19">
      <t>シュルイ</t>
    </rPh>
    <rPh sb="21" eb="23">
      <t>シテイ</t>
    </rPh>
    <rPh sb="31" eb="33">
      <t>フクスウ</t>
    </rPh>
    <rPh sb="33" eb="35">
      <t>センタク</t>
    </rPh>
    <rPh sb="35" eb="36">
      <t>カ</t>
    </rPh>
    <phoneticPr fontId="2"/>
  </si>
  <si>
    <r>
      <t>（３）指数種類（非木造：全33種類</t>
    </r>
    <r>
      <rPr>
        <b/>
        <sz val="8"/>
        <color theme="1"/>
        <rFont val="Yu Gothic"/>
        <family val="3"/>
        <charset val="128"/>
        <scheme val="minor"/>
      </rPr>
      <t>（再掲を含む）</t>
    </r>
    <r>
      <rPr>
        <b/>
        <sz val="11"/>
        <color theme="1"/>
        <rFont val="Yu Gothic"/>
        <family val="3"/>
        <charset val="128"/>
        <scheme val="minor"/>
      </rPr>
      <t>、木造：全22種類）を指定してください。</t>
    </r>
    <rPh sb="3" eb="5">
      <t>シスウ</t>
    </rPh>
    <rPh sb="5" eb="7">
      <t>シュルイ</t>
    </rPh>
    <rPh sb="8" eb="9">
      <t>ヒ</t>
    </rPh>
    <rPh sb="9" eb="11">
      <t>モクゾウ</t>
    </rPh>
    <rPh sb="12" eb="13">
      <t>ゼン</t>
    </rPh>
    <rPh sb="15" eb="17">
      <t>シュルイ</t>
    </rPh>
    <rPh sb="18" eb="19">
      <t>サイ</t>
    </rPh>
    <rPh sb="21" eb="22">
      <t>フク</t>
    </rPh>
    <rPh sb="25" eb="27">
      <t>モクゾウ</t>
    </rPh>
    <rPh sb="28" eb="29">
      <t>ゼン</t>
    </rPh>
    <rPh sb="31" eb="33">
      <t>シュルイ</t>
    </rPh>
    <rPh sb="35" eb="37">
      <t>シテイ</t>
    </rPh>
    <phoneticPr fontId="2"/>
  </si>
  <si>
    <t>組織名</t>
    <rPh sb="0" eb="2">
      <t>ソシキ</t>
    </rPh>
    <rPh sb="2" eb="3">
      <t>シャメイ</t>
    </rPh>
    <phoneticPr fontId="2"/>
  </si>
  <si>
    <t>（４）注文方法 を指定してください。</t>
    <rPh sb="3" eb="5">
      <t>チュウモン</t>
    </rPh>
    <rPh sb="5" eb="7">
      <t>ホウホウ</t>
    </rPh>
    <rPh sb="9" eb="11">
      <t>シテイ</t>
    </rPh>
    <phoneticPr fontId="2"/>
  </si>
  <si>
    <t>なし</t>
    <phoneticPr fontId="2"/>
  </si>
  <si>
    <r>
      <t>（４）期間（2011年平均指数～）を指定してください。</t>
    </r>
    <r>
      <rPr>
        <b/>
        <sz val="9"/>
        <color theme="0"/>
        <rFont val="Yu Gothic"/>
        <family val="3"/>
        <charset val="128"/>
        <scheme val="minor"/>
      </rPr>
      <t>（①、②の２つの期間まで記載可能です。）</t>
    </r>
    <rPh sb="3" eb="5">
      <t>キカン</t>
    </rPh>
    <rPh sb="10" eb="11">
      <t>ネン</t>
    </rPh>
    <rPh sb="11" eb="13">
      <t>ヘイキン</t>
    </rPh>
    <rPh sb="13" eb="15">
      <t>シスウ</t>
    </rPh>
    <rPh sb="18" eb="20">
      <t>シテイ</t>
    </rPh>
    <rPh sb="35" eb="37">
      <t>キカン</t>
    </rPh>
    <rPh sb="39" eb="41">
      <t>キサイ</t>
    </rPh>
    <rPh sb="41" eb="43">
      <t>カノウ</t>
    </rPh>
    <phoneticPr fontId="2"/>
  </si>
  <si>
    <t>札幌市</t>
    <rPh sb="0" eb="3">
      <t>サッポロシ</t>
    </rPh>
    <phoneticPr fontId="2"/>
  </si>
  <si>
    <t>青森市</t>
    <rPh sb="0" eb="3">
      <t>アオモリシ</t>
    </rPh>
    <phoneticPr fontId="2"/>
  </si>
  <si>
    <t>盛岡市</t>
    <rPh sb="0" eb="3">
      <t>モリオカシ</t>
    </rPh>
    <phoneticPr fontId="2"/>
  </si>
  <si>
    <t>秋田市</t>
    <rPh sb="0" eb="3">
      <t>アキタシ</t>
    </rPh>
    <phoneticPr fontId="2"/>
  </si>
  <si>
    <t>仙台市</t>
    <rPh sb="0" eb="3">
      <t>センダイシ</t>
    </rPh>
    <phoneticPr fontId="2"/>
  </si>
  <si>
    <t>山形市</t>
    <rPh sb="0" eb="3">
      <t>ヤマガタシ</t>
    </rPh>
    <phoneticPr fontId="2"/>
  </si>
  <si>
    <t>福島市</t>
    <rPh sb="0" eb="3">
      <t>フクシマシ</t>
    </rPh>
    <phoneticPr fontId="2"/>
  </si>
  <si>
    <t>東京</t>
    <rPh sb="0" eb="2">
      <t>トウキョウ</t>
    </rPh>
    <phoneticPr fontId="2"/>
  </si>
  <si>
    <t>さいたま市</t>
    <rPh sb="4" eb="5">
      <t>シ</t>
    </rPh>
    <phoneticPr fontId="2"/>
  </si>
  <si>
    <t>千葉市</t>
    <rPh sb="0" eb="3">
      <t>チバシ</t>
    </rPh>
    <phoneticPr fontId="2"/>
  </si>
  <si>
    <t>水戸市</t>
    <rPh sb="0" eb="3">
      <t>ミトシ</t>
    </rPh>
    <phoneticPr fontId="2"/>
  </si>
  <si>
    <t>宇都宮市</t>
    <rPh sb="0" eb="4">
      <t>ウツノミヤシ</t>
    </rPh>
    <phoneticPr fontId="2"/>
  </si>
  <si>
    <t>新潟市</t>
    <rPh sb="0" eb="3">
      <t>ニイガタシ</t>
    </rPh>
    <phoneticPr fontId="2"/>
  </si>
  <si>
    <t>長野市</t>
    <rPh sb="0" eb="3">
      <t>ナガノシ</t>
    </rPh>
    <phoneticPr fontId="2"/>
  </si>
  <si>
    <t>甲府市</t>
    <rPh sb="0" eb="3">
      <t>コウフシ</t>
    </rPh>
    <phoneticPr fontId="2"/>
  </si>
  <si>
    <t>名古屋市</t>
    <rPh sb="0" eb="4">
      <t>ナゴヤシ</t>
    </rPh>
    <phoneticPr fontId="2"/>
  </si>
  <si>
    <t>岐阜市</t>
    <rPh sb="0" eb="3">
      <t>ギフシ</t>
    </rPh>
    <phoneticPr fontId="2"/>
  </si>
  <si>
    <t>津市</t>
    <rPh sb="0" eb="2">
      <t>ツシ</t>
    </rPh>
    <phoneticPr fontId="2"/>
  </si>
  <si>
    <t>静岡市</t>
    <rPh sb="0" eb="3">
      <t>シズオカシ</t>
    </rPh>
    <phoneticPr fontId="2"/>
  </si>
  <si>
    <t>金沢市</t>
    <rPh sb="0" eb="3">
      <t>カナザワシ</t>
    </rPh>
    <phoneticPr fontId="2"/>
  </si>
  <si>
    <t>福井市</t>
    <rPh sb="0" eb="3">
      <t>フクイシ</t>
    </rPh>
    <phoneticPr fontId="2"/>
  </si>
  <si>
    <t>大阪市</t>
    <rPh sb="0" eb="3">
      <t>オオサカシ</t>
    </rPh>
    <phoneticPr fontId="2"/>
  </si>
  <si>
    <t>神戸市</t>
    <rPh sb="0" eb="3">
      <t>コウベシ</t>
    </rPh>
    <phoneticPr fontId="2"/>
  </si>
  <si>
    <t>京都市</t>
    <rPh sb="0" eb="3">
      <t>キョウトシ</t>
    </rPh>
    <phoneticPr fontId="2"/>
  </si>
  <si>
    <t>大津市</t>
    <rPh sb="0" eb="3">
      <t>オオツシ</t>
    </rPh>
    <phoneticPr fontId="2"/>
  </si>
  <si>
    <t>前橋市</t>
    <rPh sb="0" eb="2">
      <t>マエバシ</t>
    </rPh>
    <rPh sb="2" eb="3">
      <t>シ</t>
    </rPh>
    <phoneticPr fontId="2"/>
  </si>
  <si>
    <t>横浜市</t>
    <rPh sb="0" eb="3">
      <t>ヨコハマシ</t>
    </rPh>
    <phoneticPr fontId="2"/>
  </si>
  <si>
    <t>富山市</t>
    <rPh sb="0" eb="3">
      <t>トヤマシ</t>
    </rPh>
    <phoneticPr fontId="2"/>
  </si>
  <si>
    <t>奈良市</t>
    <rPh sb="0" eb="2">
      <t>ナラ</t>
    </rPh>
    <rPh sb="2" eb="3">
      <t>シ</t>
    </rPh>
    <phoneticPr fontId="2"/>
  </si>
  <si>
    <t>和歌山市</t>
    <rPh sb="0" eb="4">
      <t>ワカヤマシ</t>
    </rPh>
    <phoneticPr fontId="2"/>
  </si>
  <si>
    <t>鳥取市</t>
    <rPh sb="0" eb="3">
      <t>トットリシ</t>
    </rPh>
    <phoneticPr fontId="2"/>
  </si>
  <si>
    <t>松江市</t>
    <rPh sb="0" eb="3">
      <t>マツエシ</t>
    </rPh>
    <phoneticPr fontId="2"/>
  </si>
  <si>
    <t>岡山市</t>
    <rPh sb="0" eb="3">
      <t>オカヤマシ</t>
    </rPh>
    <phoneticPr fontId="2"/>
  </si>
  <si>
    <t>広島市</t>
    <rPh sb="0" eb="3">
      <t>ヒロシマシ</t>
    </rPh>
    <phoneticPr fontId="2"/>
  </si>
  <si>
    <t>山口市</t>
    <rPh sb="0" eb="3">
      <t>ヤマグチシ</t>
    </rPh>
    <phoneticPr fontId="2"/>
  </si>
  <si>
    <t>徳島市</t>
    <rPh sb="0" eb="2">
      <t>トクシマ</t>
    </rPh>
    <rPh sb="2" eb="3">
      <t>シ</t>
    </rPh>
    <phoneticPr fontId="2"/>
  </si>
  <si>
    <t>高松市</t>
    <rPh sb="0" eb="3">
      <t>タカマツシ</t>
    </rPh>
    <phoneticPr fontId="2"/>
  </si>
  <si>
    <t>松山市</t>
    <rPh sb="0" eb="3">
      <t>マツヤマシ</t>
    </rPh>
    <phoneticPr fontId="2"/>
  </si>
  <si>
    <t>福岡市</t>
    <rPh sb="0" eb="3">
      <t>フクオカシ</t>
    </rPh>
    <phoneticPr fontId="2"/>
  </si>
  <si>
    <t>佐賀市</t>
    <rPh sb="0" eb="3">
      <t>サガシ</t>
    </rPh>
    <phoneticPr fontId="2"/>
  </si>
  <si>
    <t>長崎市</t>
    <rPh sb="0" eb="3">
      <t>ナガサキシ</t>
    </rPh>
    <phoneticPr fontId="2"/>
  </si>
  <si>
    <t>熊本市</t>
    <rPh sb="0" eb="3">
      <t>クマモトシ</t>
    </rPh>
    <phoneticPr fontId="2"/>
  </si>
  <si>
    <t>大分市</t>
    <rPh sb="0" eb="3">
      <t>オオイタシ</t>
    </rPh>
    <phoneticPr fontId="2"/>
  </si>
  <si>
    <t>宮崎市</t>
    <rPh sb="0" eb="3">
      <t>ミヤザキシ</t>
    </rPh>
    <phoneticPr fontId="2"/>
  </si>
  <si>
    <t>鹿児島市</t>
    <rPh sb="0" eb="4">
      <t>カゴシマシ</t>
    </rPh>
    <phoneticPr fontId="2"/>
  </si>
  <si>
    <t>那覇市</t>
    <rPh sb="0" eb="3">
      <t>ナハシ</t>
    </rPh>
    <phoneticPr fontId="2"/>
  </si>
  <si>
    <t>高知市</t>
    <rPh sb="0" eb="3">
      <t>コウチシ</t>
    </rPh>
    <phoneticPr fontId="2"/>
  </si>
  <si>
    <t>通常納品　　；ご注文から１カ月程度</t>
    <rPh sb="0" eb="2">
      <t>ツウジョウ</t>
    </rPh>
    <rPh sb="2" eb="4">
      <t>ノウヒン</t>
    </rPh>
    <rPh sb="8" eb="10">
      <t>チュウモン</t>
    </rPh>
    <rPh sb="14" eb="15">
      <t>ゲツ</t>
    </rPh>
    <rPh sb="15" eb="17">
      <t>テイド</t>
    </rPh>
    <phoneticPr fontId="2"/>
  </si>
  <si>
    <r>
      <t>お急ぎ納品　；ご注文から３週間程度　　</t>
    </r>
    <r>
      <rPr>
        <b/>
        <sz val="10"/>
        <color theme="1"/>
        <rFont val="Yu Gothic"/>
        <family val="3"/>
        <charset val="128"/>
        <scheme val="minor"/>
      </rPr>
      <t>≪追加オプション≫</t>
    </r>
    <rPh sb="1" eb="2">
      <t>イソ</t>
    </rPh>
    <rPh sb="3" eb="5">
      <t>ノウヒン</t>
    </rPh>
    <rPh sb="8" eb="10">
      <t>チュウモン</t>
    </rPh>
    <rPh sb="13" eb="15">
      <t>シュウカン</t>
    </rPh>
    <rPh sb="15" eb="17">
      <t>テイド</t>
    </rPh>
    <rPh sb="20" eb="22">
      <t>ツイカ</t>
    </rPh>
    <phoneticPr fontId="2"/>
  </si>
  <si>
    <r>
      <t>特急納品　　；ご注文から10営業日程度　</t>
    </r>
    <r>
      <rPr>
        <b/>
        <sz val="10"/>
        <color theme="1"/>
        <rFont val="Yu Gothic"/>
        <family val="3"/>
        <charset val="128"/>
        <scheme val="minor"/>
      </rPr>
      <t>≪追加オプション≫</t>
    </r>
    <rPh sb="0" eb="2">
      <t>トッキュウ</t>
    </rPh>
    <rPh sb="2" eb="4">
      <t>ノウヒン</t>
    </rPh>
    <rPh sb="8" eb="10">
      <t>チュウモン</t>
    </rPh>
    <rPh sb="14" eb="17">
      <t>エイギョウビ</t>
    </rPh>
    <rPh sb="17" eb="19">
      <t>テイド</t>
    </rPh>
    <rPh sb="21" eb="23">
      <t>ツイカ</t>
    </rPh>
    <phoneticPr fontId="2"/>
  </si>
  <si>
    <r>
      <t>「建設物価 建築費指数</t>
    </r>
    <r>
      <rPr>
        <b/>
        <vertAlign val="superscript"/>
        <sz val="14"/>
        <color theme="0"/>
        <rFont val="Segoe UI Symbol"/>
        <family val="2"/>
      </rPr>
      <t>🄬</t>
    </r>
    <r>
      <rPr>
        <b/>
        <sz val="14"/>
        <color theme="0"/>
        <rFont val="Yu Gothic"/>
        <family val="3"/>
        <charset val="128"/>
        <scheme val="minor"/>
      </rPr>
      <t>」詳細版データ　見積依頼シート</t>
    </r>
    <rPh sb="1" eb="3">
      <t>ケンセツ</t>
    </rPh>
    <rPh sb="3" eb="5">
      <t>ブッカ</t>
    </rPh>
    <rPh sb="6" eb="9">
      <t>ケンチクヒ</t>
    </rPh>
    <rPh sb="9" eb="11">
      <t>シスウ</t>
    </rPh>
    <rPh sb="14" eb="16">
      <t>ショウサイ</t>
    </rPh>
    <rPh sb="16" eb="17">
      <t>バン</t>
    </rPh>
    <rPh sb="21" eb="23">
      <t>ミツモリ</t>
    </rPh>
    <rPh sb="23" eb="25">
      <t>イライ</t>
    </rPh>
    <phoneticPr fontId="2"/>
  </si>
  <si>
    <r>
      <rPr>
        <b/>
        <sz val="10"/>
        <color theme="1"/>
        <rFont val="Yu Gothic"/>
        <family val="3"/>
        <charset val="128"/>
        <scheme val="minor"/>
      </rPr>
      <t>４種類</t>
    </r>
    <r>
      <rPr>
        <sz val="10"/>
        <color theme="1"/>
        <rFont val="Yu Gothic"/>
        <family val="3"/>
        <charset val="128"/>
        <scheme val="minor"/>
      </rPr>
      <t>〔工事原価、純工事費、建築、設備〕</t>
    </r>
    <rPh sb="1" eb="3">
      <t>シュルイ</t>
    </rPh>
    <rPh sb="4" eb="6">
      <t>コウジ</t>
    </rPh>
    <rPh sb="6" eb="8">
      <t>ゲンカ</t>
    </rPh>
    <rPh sb="9" eb="10">
      <t>ジュン</t>
    </rPh>
    <rPh sb="10" eb="13">
      <t>コウジヒ</t>
    </rPh>
    <rPh sb="14" eb="16">
      <t>ケンチク</t>
    </rPh>
    <rPh sb="17" eb="19">
      <t>セツビ</t>
    </rPh>
    <phoneticPr fontId="2"/>
  </si>
  <si>
    <r>
      <rPr>
        <b/>
        <sz val="10"/>
        <color theme="1"/>
        <rFont val="Yu Gothic"/>
        <family val="3"/>
        <charset val="128"/>
        <scheme val="minor"/>
      </rPr>
      <t>11種類</t>
    </r>
    <r>
      <rPr>
        <sz val="10"/>
        <color theme="1"/>
        <rFont val="Yu Gothic"/>
        <family val="3"/>
        <charset val="128"/>
        <scheme val="minor"/>
      </rPr>
      <t>〔上記４種類 ＋建築内訳</t>
    </r>
    <r>
      <rPr>
        <sz val="8"/>
        <color theme="1"/>
        <rFont val="Yu Gothic"/>
        <family val="3"/>
        <charset val="128"/>
        <scheme val="minor"/>
      </rPr>
      <t>（※1）</t>
    </r>
    <r>
      <rPr>
        <sz val="10"/>
        <color theme="1"/>
        <rFont val="Yu Gothic"/>
        <family val="3"/>
        <charset val="128"/>
        <scheme val="minor"/>
      </rPr>
      <t>＋設備内訳</t>
    </r>
    <r>
      <rPr>
        <sz val="8"/>
        <color theme="1"/>
        <rFont val="Yu Gothic"/>
        <family val="3"/>
        <charset val="128"/>
        <scheme val="minor"/>
      </rPr>
      <t>（※2）</t>
    </r>
    <r>
      <rPr>
        <sz val="10"/>
        <color theme="1"/>
        <rFont val="Yu Gothic"/>
        <family val="3"/>
        <charset val="128"/>
        <scheme val="minor"/>
      </rPr>
      <t>〕</t>
    </r>
    <rPh sb="2" eb="4">
      <t>シュルイ</t>
    </rPh>
    <rPh sb="5" eb="7">
      <t>ジョウキ</t>
    </rPh>
    <rPh sb="8" eb="10">
      <t>シュルイ</t>
    </rPh>
    <rPh sb="12" eb="14">
      <t>ケンチク</t>
    </rPh>
    <rPh sb="14" eb="16">
      <t>ウチワケ</t>
    </rPh>
    <rPh sb="21" eb="23">
      <t>セツビ</t>
    </rPh>
    <rPh sb="23" eb="25">
      <t>ウチワケ</t>
    </rPh>
    <phoneticPr fontId="2"/>
  </si>
  <si>
    <r>
      <rPr>
        <b/>
        <sz val="10"/>
        <color theme="1"/>
        <rFont val="Yu Gothic"/>
        <family val="3"/>
        <charset val="128"/>
        <scheme val="minor"/>
      </rPr>
      <t>33種類</t>
    </r>
    <r>
      <rPr>
        <sz val="10"/>
        <color theme="1"/>
        <rFont val="Yu Gothic"/>
        <family val="3"/>
        <charset val="128"/>
        <scheme val="minor"/>
      </rPr>
      <t xml:space="preserve">（非木造）または </t>
    </r>
    <r>
      <rPr>
        <b/>
        <sz val="10"/>
        <color theme="1"/>
        <rFont val="Yu Gothic"/>
        <family val="3"/>
        <charset val="128"/>
        <scheme val="minor"/>
      </rPr>
      <t>22種類</t>
    </r>
    <r>
      <rPr>
        <sz val="10"/>
        <color theme="1"/>
        <rFont val="Yu Gothic"/>
        <family val="3"/>
        <charset val="128"/>
        <scheme val="minor"/>
      </rPr>
      <t>（木造）〔建築科目指数、設備科目指数を含む全て〕</t>
    </r>
    <rPh sb="2" eb="4">
      <t>シュルイ</t>
    </rPh>
    <rPh sb="5" eb="8">
      <t>ヒモクゾウ</t>
    </rPh>
    <rPh sb="15" eb="17">
      <t>シュルイ</t>
    </rPh>
    <rPh sb="18" eb="20">
      <t>モクゾウ</t>
    </rPh>
    <rPh sb="22" eb="24">
      <t>ケンチク</t>
    </rPh>
    <rPh sb="24" eb="26">
      <t>カモク</t>
    </rPh>
    <rPh sb="26" eb="28">
      <t>シスウ</t>
    </rPh>
    <rPh sb="29" eb="31">
      <t>セツビ</t>
    </rPh>
    <rPh sb="31" eb="33">
      <t>カモク</t>
    </rPh>
    <rPh sb="33" eb="35">
      <t>シスウ</t>
    </rPh>
    <rPh sb="36" eb="37">
      <t>フク</t>
    </rPh>
    <rPh sb="38" eb="39">
      <t>スベ</t>
    </rPh>
    <phoneticPr fontId="2"/>
  </si>
  <si>
    <r>
      <rPr>
        <b/>
        <sz val="10"/>
        <color theme="1"/>
        <rFont val="Yu Gothic"/>
        <family val="3"/>
        <charset val="128"/>
        <scheme val="minor"/>
      </rPr>
      <t>スポット注文</t>
    </r>
    <r>
      <rPr>
        <sz val="9"/>
        <color theme="1"/>
        <rFont val="Yu Gothic"/>
        <family val="3"/>
        <charset val="128"/>
        <scheme val="minor"/>
      </rPr>
      <t>（都度注文）　　　</t>
    </r>
    <r>
      <rPr>
        <sz val="10"/>
        <color theme="1"/>
        <rFont val="Yu Gothic"/>
        <family val="3"/>
        <charset val="128"/>
        <scheme val="minor"/>
      </rPr>
      <t>；１注文で納品回数は１回</t>
    </r>
    <rPh sb="4" eb="6">
      <t>チュウモン</t>
    </rPh>
    <rPh sb="7" eb="9">
      <t>ツド</t>
    </rPh>
    <rPh sb="9" eb="11">
      <t>チュウモン</t>
    </rPh>
    <rPh sb="17" eb="19">
      <t>チュウモン</t>
    </rPh>
    <rPh sb="20" eb="24">
      <t>ノウヒンカイスウ</t>
    </rPh>
    <rPh sb="26" eb="27">
      <t>カイ</t>
    </rPh>
    <phoneticPr fontId="2"/>
  </si>
  <si>
    <r>
      <rPr>
        <b/>
        <sz val="10"/>
        <color theme="1"/>
        <rFont val="Yu Gothic"/>
        <family val="3"/>
        <charset val="128"/>
        <scheme val="minor"/>
      </rPr>
      <t>年度包括注文</t>
    </r>
    <r>
      <rPr>
        <sz val="9"/>
        <color theme="1"/>
        <rFont val="Yu Gothic"/>
        <family val="3"/>
        <charset val="128"/>
        <scheme val="minor"/>
      </rPr>
      <t>（年度内一括注文）</t>
    </r>
    <r>
      <rPr>
        <sz val="10"/>
        <color theme="1"/>
        <rFont val="Yu Gothic"/>
        <family val="3"/>
        <charset val="128"/>
        <scheme val="minor"/>
      </rPr>
      <t>；設定した条件</t>
    </r>
    <r>
      <rPr>
        <sz val="8"/>
        <color theme="1"/>
        <rFont val="Yu Gothic"/>
        <family val="3"/>
        <charset val="128"/>
        <scheme val="minor"/>
      </rPr>
      <t>（※3）</t>
    </r>
    <r>
      <rPr>
        <sz val="10"/>
        <color theme="1"/>
        <rFont val="Yu Gothic"/>
        <family val="3"/>
        <charset val="128"/>
        <scheme val="minor"/>
      </rPr>
      <t>の最新指数を年度末まで毎月納品</t>
    </r>
    <rPh sb="0" eb="2">
      <t>ネンド</t>
    </rPh>
    <rPh sb="2" eb="4">
      <t>ホウカツ</t>
    </rPh>
    <rPh sb="4" eb="6">
      <t>チュウモン</t>
    </rPh>
    <rPh sb="7" eb="10">
      <t>ネンドナイ</t>
    </rPh>
    <rPh sb="10" eb="12">
      <t>イッカツ</t>
    </rPh>
    <rPh sb="12" eb="14">
      <t>チュウモン</t>
    </rPh>
    <rPh sb="16" eb="18">
      <t>セッテイ</t>
    </rPh>
    <rPh sb="20" eb="22">
      <t>ジョウケン</t>
    </rPh>
    <rPh sb="27" eb="29">
      <t>サイシン</t>
    </rPh>
    <rPh sb="29" eb="31">
      <t>シスウ</t>
    </rPh>
    <rPh sb="32" eb="35">
      <t>ネンドマツ</t>
    </rPh>
    <rPh sb="37" eb="39">
      <t>マイツキ</t>
    </rPh>
    <rPh sb="39" eb="41">
      <t>ノウヒン</t>
    </rPh>
    <phoneticPr fontId="2"/>
  </si>
  <si>
    <t>工事原価</t>
    <rPh sb="0" eb="2">
      <t>コウジ</t>
    </rPh>
    <rPh sb="2" eb="4">
      <t>ゲンカ</t>
    </rPh>
    <phoneticPr fontId="2"/>
  </si>
  <si>
    <t>純工事費</t>
    <rPh sb="0" eb="4">
      <t>ジュンコウジヒ</t>
    </rPh>
    <phoneticPr fontId="2"/>
  </si>
  <si>
    <t>建築</t>
    <rPh sb="0" eb="2">
      <t>ケンチク</t>
    </rPh>
    <phoneticPr fontId="2"/>
  </si>
  <si>
    <t>設備</t>
    <rPh sb="0" eb="2">
      <t>セツビ</t>
    </rPh>
    <phoneticPr fontId="2"/>
  </si>
  <si>
    <r>
      <t>（３）指数種類（全４種類）を指定してください。</t>
    </r>
    <r>
      <rPr>
        <b/>
        <sz val="9"/>
        <color theme="0"/>
        <rFont val="Yu Gothic"/>
        <family val="3"/>
        <charset val="128"/>
        <scheme val="minor"/>
      </rPr>
      <t>〔複数選択可〕</t>
    </r>
    <rPh sb="3" eb="5">
      <t>シスウ</t>
    </rPh>
    <rPh sb="5" eb="7">
      <t>シュルイ</t>
    </rPh>
    <rPh sb="8" eb="9">
      <t>ゼン</t>
    </rPh>
    <rPh sb="10" eb="12">
      <t>シュルイ</t>
    </rPh>
    <rPh sb="14" eb="16">
      <t>シテイ</t>
    </rPh>
    <phoneticPr fontId="2"/>
  </si>
  <si>
    <r>
      <t>（１）都市（東京以外の全46県庁所在地）を指定してください。</t>
    </r>
    <r>
      <rPr>
        <b/>
        <sz val="9"/>
        <color theme="0"/>
        <rFont val="Yu Gothic"/>
        <family val="3"/>
        <charset val="128"/>
        <scheme val="minor"/>
      </rPr>
      <t>〔複数選択可〕</t>
    </r>
    <rPh sb="3" eb="5">
      <t>トシ</t>
    </rPh>
    <rPh sb="6" eb="8">
      <t>トウキョウ</t>
    </rPh>
    <rPh sb="8" eb="10">
      <t>イガイ</t>
    </rPh>
    <rPh sb="11" eb="12">
      <t>ゼン</t>
    </rPh>
    <rPh sb="14" eb="16">
      <t>ケンチョウ</t>
    </rPh>
    <rPh sb="16" eb="19">
      <t>ショザイチ</t>
    </rPh>
    <rPh sb="21" eb="23">
      <t>シテイ</t>
    </rPh>
    <phoneticPr fontId="2"/>
  </si>
  <si>
    <r>
      <t>（１）都市（全47県庁所在地）を指定してください。</t>
    </r>
    <r>
      <rPr>
        <b/>
        <sz val="9"/>
        <color theme="1"/>
        <rFont val="Yu Gothic"/>
        <family val="3"/>
        <charset val="128"/>
        <scheme val="minor"/>
      </rPr>
      <t>〔複数選択可〕</t>
    </r>
    <rPh sb="3" eb="5">
      <t>トシ</t>
    </rPh>
    <rPh sb="6" eb="7">
      <t>ゼン</t>
    </rPh>
    <rPh sb="9" eb="11">
      <t>ケンチョウ</t>
    </rPh>
    <rPh sb="11" eb="14">
      <t>ショザイチ</t>
    </rPh>
    <rPh sb="16" eb="18">
      <t>シテイ</t>
    </rPh>
    <phoneticPr fontId="2"/>
  </si>
  <si>
    <t>（確認）利用規約について</t>
    <rPh sb="1" eb="3">
      <t>カクニン</t>
    </rPh>
    <rPh sb="4" eb="8">
      <t>リヨウキヤク</t>
    </rPh>
    <phoneticPr fontId="2"/>
  </si>
  <si>
    <r>
      <t>利用規約を確認のうえ、同意します。</t>
    </r>
    <r>
      <rPr>
        <b/>
        <sz val="8"/>
        <color rgb="FFFF0000"/>
        <rFont val="Yu Gothic"/>
        <family val="3"/>
        <charset val="128"/>
        <scheme val="minor"/>
      </rPr>
      <t>（※4）</t>
    </r>
    <rPh sb="0" eb="2">
      <t>リヨウ</t>
    </rPh>
    <rPh sb="2" eb="4">
      <t>キヤク</t>
    </rPh>
    <rPh sb="5" eb="7">
      <t>カクニン</t>
    </rPh>
    <rPh sb="11" eb="13">
      <t>ドウイ</t>
    </rPh>
    <phoneticPr fontId="2"/>
  </si>
  <si>
    <t>（１）都市</t>
    <rPh sb="3" eb="5">
      <t>トシ</t>
    </rPh>
    <phoneticPr fontId="2"/>
  </si>
  <si>
    <t>前橋市</t>
    <rPh sb="0" eb="3">
      <t>マエバシシ</t>
    </rPh>
    <phoneticPr fontId="2"/>
  </si>
  <si>
    <t>甲府市</t>
    <rPh sb="0" eb="2">
      <t>コウフ</t>
    </rPh>
    <rPh sb="2" eb="3">
      <t>シ</t>
    </rPh>
    <phoneticPr fontId="2"/>
  </si>
  <si>
    <t>奈良市</t>
    <rPh sb="0" eb="3">
      <t>ナラシ</t>
    </rPh>
    <phoneticPr fontId="2"/>
  </si>
  <si>
    <t>徳島市</t>
    <rPh sb="0" eb="3">
      <t>トクシマシ</t>
    </rPh>
    <phoneticPr fontId="2"/>
  </si>
  <si>
    <t>1～6都市</t>
    <rPh sb="3" eb="5">
      <t>トシ</t>
    </rPh>
    <phoneticPr fontId="2"/>
  </si>
  <si>
    <t>7都市～</t>
    <rPh sb="1" eb="3">
      <t>トシ</t>
    </rPh>
    <phoneticPr fontId="2"/>
  </si>
  <si>
    <t>（11）その他、見積や納品についてご要望がございましたらお知らせください。</t>
    <rPh sb="6" eb="7">
      <t>タ</t>
    </rPh>
    <rPh sb="8" eb="10">
      <t>ミツモリ</t>
    </rPh>
    <rPh sb="11" eb="13">
      <t>ノウヒン</t>
    </rPh>
    <rPh sb="18" eb="20">
      <t>ヨウボウ</t>
    </rPh>
    <rPh sb="29" eb="30">
      <t>シ</t>
    </rPh>
    <phoneticPr fontId="2"/>
  </si>
  <si>
    <t>（10）その他、見積や納品についてご要望がございましたらお知らせください。</t>
    <rPh sb="6" eb="7">
      <t>タ</t>
    </rPh>
    <rPh sb="8" eb="10">
      <t>ミツモリ</t>
    </rPh>
    <rPh sb="11" eb="13">
      <t>ノウヒン</t>
    </rPh>
    <rPh sb="18" eb="20">
      <t>ヨウボウ</t>
    </rPh>
    <rPh sb="29" eb="30">
      <t>シ</t>
    </rPh>
    <phoneticPr fontId="2"/>
  </si>
  <si>
    <t>（２）建物種類</t>
    <rPh sb="3" eb="5">
      <t>タテモノ</t>
    </rPh>
    <rPh sb="5" eb="7">
      <t>シュルイ</t>
    </rPh>
    <phoneticPr fontId="2"/>
  </si>
  <si>
    <t>01.集合住宅SRC</t>
    <rPh sb="3" eb="5">
      <t>シュウゴウ</t>
    </rPh>
    <rPh sb="5" eb="7">
      <t>ジュウタク</t>
    </rPh>
    <phoneticPr fontId="3"/>
  </si>
  <si>
    <t>02.集合住宅RC</t>
    <rPh sb="3" eb="5">
      <t>シュウゴウ</t>
    </rPh>
    <rPh sb="5" eb="7">
      <t>ジュウタク</t>
    </rPh>
    <phoneticPr fontId="3"/>
  </si>
  <si>
    <t>03.集合住宅S</t>
    <rPh sb="3" eb="5">
      <t>シュウゴウ</t>
    </rPh>
    <rPh sb="5" eb="7">
      <t>ジュウタク</t>
    </rPh>
    <phoneticPr fontId="3"/>
  </si>
  <si>
    <t>04.事務所SRC</t>
    <rPh sb="3" eb="6">
      <t>ジムショ</t>
    </rPh>
    <phoneticPr fontId="3"/>
  </si>
  <si>
    <t>05.事務所RC</t>
    <rPh sb="3" eb="6">
      <t>ジムショ</t>
    </rPh>
    <phoneticPr fontId="3"/>
  </si>
  <si>
    <t>06.事務所S</t>
    <rPh sb="3" eb="6">
      <t>ジムショ</t>
    </rPh>
    <phoneticPr fontId="3"/>
  </si>
  <si>
    <t>07.店舗RC</t>
    <rPh sb="3" eb="5">
      <t>テンポ</t>
    </rPh>
    <phoneticPr fontId="3"/>
  </si>
  <si>
    <t>08.店舗S</t>
    <rPh sb="3" eb="5">
      <t>テンポ</t>
    </rPh>
    <phoneticPr fontId="3"/>
  </si>
  <si>
    <t>09.医院RC</t>
    <rPh sb="3" eb="5">
      <t>イイン</t>
    </rPh>
    <phoneticPr fontId="3"/>
  </si>
  <si>
    <t>10.病院RC</t>
    <rPh sb="3" eb="5">
      <t>ビョウイン</t>
    </rPh>
    <phoneticPr fontId="3"/>
  </si>
  <si>
    <t>11.老人福祉施設RC</t>
    <rPh sb="3" eb="5">
      <t>ロウジン</t>
    </rPh>
    <rPh sb="5" eb="7">
      <t>フクシ</t>
    </rPh>
    <rPh sb="7" eb="9">
      <t>シセツ</t>
    </rPh>
    <phoneticPr fontId="3"/>
  </si>
  <si>
    <t>12.ホテルRC</t>
  </si>
  <si>
    <t>13.体育館RC</t>
    <rPh sb="3" eb="6">
      <t>タイイクカン</t>
    </rPh>
    <phoneticPr fontId="3"/>
  </si>
  <si>
    <t>14.体育館S</t>
    <rPh sb="3" eb="6">
      <t>タイイクカン</t>
    </rPh>
    <phoneticPr fontId="3"/>
  </si>
  <si>
    <t>15.学校SRC</t>
    <rPh sb="3" eb="5">
      <t>ガッコウ</t>
    </rPh>
    <phoneticPr fontId="3"/>
  </si>
  <si>
    <t>16.学校RC</t>
    <rPh sb="3" eb="5">
      <t>ガッコウ</t>
    </rPh>
    <phoneticPr fontId="3"/>
  </si>
  <si>
    <t>17.工場S</t>
    <rPh sb="3" eb="5">
      <t>コウジョウ</t>
    </rPh>
    <phoneticPr fontId="3"/>
  </si>
  <si>
    <t>18.倉庫S</t>
    <rPh sb="3" eb="5">
      <t>ソウコ</t>
    </rPh>
    <phoneticPr fontId="3"/>
  </si>
  <si>
    <t>19.住宅W</t>
    <rPh sb="3" eb="5">
      <t>ジュウタク</t>
    </rPh>
    <phoneticPr fontId="3"/>
  </si>
  <si>
    <t>20.構造別平均SRC</t>
    <rPh sb="3" eb="6">
      <t>コウゾウベツ</t>
    </rPh>
    <rPh sb="6" eb="8">
      <t>ヘイキン</t>
    </rPh>
    <phoneticPr fontId="3"/>
  </si>
  <si>
    <t>21.構造別平均RC</t>
    <rPh sb="3" eb="6">
      <t>コウゾウベツ</t>
    </rPh>
    <rPh sb="6" eb="8">
      <t>ヘイキン</t>
    </rPh>
    <phoneticPr fontId="3"/>
  </si>
  <si>
    <t>22.構造別平均S</t>
    <rPh sb="3" eb="6">
      <t>コウゾウベツ</t>
    </rPh>
    <rPh sb="6" eb="8">
      <t>ヘイキン</t>
    </rPh>
    <phoneticPr fontId="3"/>
  </si>
  <si>
    <t>（13）</t>
    <phoneticPr fontId="2"/>
  </si>
  <si>
    <t>☑</t>
    <phoneticPr fontId="2"/>
  </si>
  <si>
    <t>□</t>
    <phoneticPr fontId="2"/>
  </si>
  <si>
    <t>郵便番号</t>
    <phoneticPr fontId="2"/>
  </si>
  <si>
    <t>【 ① 標準指数（東京）、② 都市別指数 】</t>
    <rPh sb="4" eb="6">
      <t>ヒョウジュン</t>
    </rPh>
    <rPh sb="6" eb="8">
      <t>シスウ</t>
    </rPh>
    <rPh sb="9" eb="11">
      <t>トウキョウ</t>
    </rPh>
    <rPh sb="15" eb="17">
      <t>トシ</t>
    </rPh>
    <rPh sb="17" eb="18">
      <t>ベツ</t>
    </rPh>
    <rPh sb="18" eb="20">
      <t>シスウ</t>
    </rPh>
    <phoneticPr fontId="2"/>
  </si>
  <si>
    <r>
      <t>「建設物価 建築費指数</t>
    </r>
    <r>
      <rPr>
        <b/>
        <vertAlign val="superscript"/>
        <sz val="15"/>
        <color theme="0"/>
        <rFont val="Segoe UI Symbol"/>
        <family val="2"/>
      </rPr>
      <t>🄬</t>
    </r>
    <r>
      <rPr>
        <b/>
        <sz val="15"/>
        <color theme="0"/>
        <rFont val="Yu Gothic"/>
        <family val="3"/>
        <charset val="128"/>
        <scheme val="minor"/>
      </rPr>
      <t>」詳細版データ　見積依頼シート</t>
    </r>
    <rPh sb="1" eb="5">
      <t>ケンセツブッカ</t>
    </rPh>
    <rPh sb="6" eb="9">
      <t>ケンチクヒ</t>
    </rPh>
    <rPh sb="9" eb="11">
      <t>シスウ</t>
    </rPh>
    <rPh sb="14" eb="16">
      <t>ショウサイ</t>
    </rPh>
    <rPh sb="16" eb="17">
      <t>バン</t>
    </rPh>
    <rPh sb="21" eb="23">
      <t>ミツモリ</t>
    </rPh>
    <rPh sb="23" eb="25">
      <t>イライ</t>
    </rPh>
    <phoneticPr fontId="2"/>
  </si>
  <si>
    <t>　　※4； チェックいただいた場合のみ、御見積書を提示いたします。</t>
    <rPh sb="15" eb="17">
      <t>バアイ</t>
    </rPh>
    <rPh sb="20" eb="24">
      <t>オミツモリショ</t>
    </rPh>
    <rPh sb="25" eb="27">
      <t>テイジ</t>
    </rPh>
    <phoneticPr fontId="2"/>
  </si>
  <si>
    <t>担当者</t>
    <rPh sb="0" eb="3">
      <t>タントウシャ</t>
    </rPh>
    <phoneticPr fontId="36"/>
  </si>
  <si>
    <t>〒番号</t>
    <rPh sb="1" eb="3">
      <t>バンゴウ</t>
    </rPh>
    <phoneticPr fontId="36"/>
  </si>
  <si>
    <t>都道府県</t>
    <rPh sb="0" eb="4">
      <t>トドウフケン</t>
    </rPh>
    <phoneticPr fontId="36"/>
  </si>
  <si>
    <t>住所１</t>
    <rPh sb="0" eb="2">
      <t>ジュウショ</t>
    </rPh>
    <phoneticPr fontId="36"/>
  </si>
  <si>
    <t>住所２</t>
    <rPh sb="0" eb="2">
      <t>ジュウショ</t>
    </rPh>
    <phoneticPr fontId="36"/>
  </si>
  <si>
    <t>TEL</t>
    <phoneticPr fontId="36"/>
  </si>
  <si>
    <t>携帯電話</t>
    <rPh sb="0" eb="4">
      <t>ケイタイデンワ</t>
    </rPh>
    <phoneticPr fontId="36"/>
  </si>
  <si>
    <t>E-Mail</t>
    <phoneticPr fontId="36"/>
  </si>
  <si>
    <t>管轄</t>
    <rPh sb="0" eb="2">
      <t>カンカツ</t>
    </rPh>
    <phoneticPr fontId="36"/>
  </si>
  <si>
    <t>都市数</t>
    <rPh sb="0" eb="3">
      <t>トシスウ</t>
    </rPh>
    <phoneticPr fontId="36"/>
  </si>
  <si>
    <t>東京</t>
    <rPh sb="0" eb="2">
      <t>トウキョウ</t>
    </rPh>
    <phoneticPr fontId="36"/>
  </si>
  <si>
    <t>大阪</t>
    <rPh sb="0" eb="2">
      <t>オオサカ</t>
    </rPh>
    <phoneticPr fontId="36"/>
  </si>
  <si>
    <t>名古屋</t>
    <rPh sb="0" eb="3">
      <t>ナゴヤ</t>
    </rPh>
    <phoneticPr fontId="36"/>
  </si>
  <si>
    <t>札幌</t>
    <rPh sb="0" eb="2">
      <t>サッポロ</t>
    </rPh>
    <phoneticPr fontId="36"/>
  </si>
  <si>
    <t>仙台</t>
    <rPh sb="0" eb="2">
      <t>センダイ</t>
    </rPh>
    <phoneticPr fontId="36"/>
  </si>
  <si>
    <t>新潟</t>
    <rPh sb="0" eb="2">
      <t>ニイガタ</t>
    </rPh>
    <phoneticPr fontId="36"/>
  </si>
  <si>
    <t>金沢</t>
    <rPh sb="0" eb="2">
      <t>カナザワ</t>
    </rPh>
    <phoneticPr fontId="36"/>
  </si>
  <si>
    <t>広島</t>
    <rPh sb="0" eb="2">
      <t>ヒロシマ</t>
    </rPh>
    <phoneticPr fontId="36"/>
  </si>
  <si>
    <t>高松</t>
    <rPh sb="0" eb="2">
      <t>タカマツ</t>
    </rPh>
    <phoneticPr fontId="36"/>
  </si>
  <si>
    <t>福岡</t>
    <rPh sb="0" eb="2">
      <t>フクオカ</t>
    </rPh>
    <phoneticPr fontId="36"/>
  </si>
  <si>
    <t>その他</t>
    <rPh sb="2" eb="3">
      <t>タ</t>
    </rPh>
    <phoneticPr fontId="36"/>
  </si>
  <si>
    <t>建物数</t>
    <rPh sb="0" eb="2">
      <t>タテモノ</t>
    </rPh>
    <rPh sb="2" eb="3">
      <t>スウ</t>
    </rPh>
    <phoneticPr fontId="36"/>
  </si>
  <si>
    <t>SRC集</t>
    <rPh sb="3" eb="4">
      <t>シュウ</t>
    </rPh>
    <phoneticPr fontId="36"/>
  </si>
  <si>
    <t>RC集</t>
    <rPh sb="2" eb="3">
      <t>シュウ</t>
    </rPh>
    <phoneticPr fontId="36"/>
  </si>
  <si>
    <t>S集</t>
    <rPh sb="1" eb="2">
      <t>シュウ</t>
    </rPh>
    <phoneticPr fontId="36"/>
  </si>
  <si>
    <t>SRC事</t>
    <rPh sb="3" eb="4">
      <t>コト</t>
    </rPh>
    <phoneticPr fontId="36"/>
  </si>
  <si>
    <t>RC事</t>
    <rPh sb="2" eb="3">
      <t>ゴト</t>
    </rPh>
    <phoneticPr fontId="36"/>
  </si>
  <si>
    <t>S事</t>
    <rPh sb="1" eb="2">
      <t>ゴト</t>
    </rPh>
    <phoneticPr fontId="36"/>
  </si>
  <si>
    <t>RC店</t>
    <rPh sb="2" eb="3">
      <t>ミセ</t>
    </rPh>
    <phoneticPr fontId="36"/>
  </si>
  <si>
    <t>S店</t>
    <rPh sb="1" eb="2">
      <t>ミセ</t>
    </rPh>
    <phoneticPr fontId="36"/>
  </si>
  <si>
    <t>RC医</t>
    <rPh sb="2" eb="3">
      <t>イ</t>
    </rPh>
    <phoneticPr fontId="36"/>
  </si>
  <si>
    <t>RC病</t>
    <rPh sb="2" eb="3">
      <t>ヤマイ</t>
    </rPh>
    <phoneticPr fontId="36"/>
  </si>
  <si>
    <t>RC老</t>
    <rPh sb="2" eb="3">
      <t>オ</t>
    </rPh>
    <phoneticPr fontId="36"/>
  </si>
  <si>
    <t>RC宿</t>
    <rPh sb="2" eb="3">
      <t>ヤド</t>
    </rPh>
    <phoneticPr fontId="36"/>
  </si>
  <si>
    <t>RC体</t>
    <rPh sb="2" eb="3">
      <t>カラダ</t>
    </rPh>
    <phoneticPr fontId="36"/>
  </si>
  <si>
    <t>S体</t>
    <rPh sb="1" eb="2">
      <t>カラダ</t>
    </rPh>
    <phoneticPr fontId="36"/>
  </si>
  <si>
    <t>SRC学</t>
    <rPh sb="3" eb="4">
      <t>マナ</t>
    </rPh>
    <phoneticPr fontId="36"/>
  </si>
  <si>
    <t>RC学</t>
    <rPh sb="2" eb="3">
      <t>マナ</t>
    </rPh>
    <phoneticPr fontId="36"/>
  </si>
  <si>
    <t>S工</t>
    <rPh sb="1" eb="2">
      <t>コウ</t>
    </rPh>
    <phoneticPr fontId="36"/>
  </si>
  <si>
    <t>S倉</t>
    <rPh sb="1" eb="2">
      <t>クラ</t>
    </rPh>
    <phoneticPr fontId="36"/>
  </si>
  <si>
    <t>SRC平</t>
    <rPh sb="3" eb="4">
      <t>タイラ</t>
    </rPh>
    <phoneticPr fontId="36"/>
  </si>
  <si>
    <t>RC平</t>
    <rPh sb="2" eb="3">
      <t>タイラ</t>
    </rPh>
    <phoneticPr fontId="36"/>
  </si>
  <si>
    <t>S平</t>
    <rPh sb="1" eb="2">
      <t>タイラ</t>
    </rPh>
    <phoneticPr fontId="36"/>
  </si>
  <si>
    <t>W住</t>
    <rPh sb="1" eb="2">
      <t>ス</t>
    </rPh>
    <phoneticPr fontId="36"/>
  </si>
  <si>
    <t>開始月</t>
    <rPh sb="0" eb="3">
      <t>カイシツキ</t>
    </rPh>
    <phoneticPr fontId="36"/>
  </si>
  <si>
    <t>終了月</t>
    <rPh sb="0" eb="3">
      <t>シュウリョウツキ</t>
    </rPh>
    <phoneticPr fontId="36"/>
  </si>
  <si>
    <t>ヵ月数</t>
    <rPh sb="1" eb="3">
      <t>ゲツスウ</t>
    </rPh>
    <phoneticPr fontId="36"/>
  </si>
  <si>
    <t>（３）指数種類</t>
    <rPh sb="3" eb="5">
      <t>シスウ</t>
    </rPh>
    <rPh sb="5" eb="7">
      <t>シュルイ</t>
    </rPh>
    <phoneticPr fontId="2"/>
  </si>
  <si>
    <t>４種類</t>
    <rPh sb="1" eb="3">
      <t>シュルイ</t>
    </rPh>
    <phoneticPr fontId="3"/>
  </si>
  <si>
    <t>11種類</t>
    <rPh sb="2" eb="4">
      <t>シュルイ</t>
    </rPh>
    <phoneticPr fontId="3"/>
  </si>
  <si>
    <t>33種類または22種類</t>
    <rPh sb="2" eb="4">
      <t>シュルイ</t>
    </rPh>
    <rPh sb="9" eb="11">
      <t>シュルイ</t>
    </rPh>
    <phoneticPr fontId="3"/>
  </si>
  <si>
    <r>
      <t>CD-Rで郵送　</t>
    </r>
    <r>
      <rPr>
        <b/>
        <sz val="10"/>
        <color theme="1"/>
        <rFont val="Yu Gothic"/>
        <family val="3"/>
        <charset val="128"/>
        <scheme val="minor"/>
      </rPr>
      <t>≪追加オプション≫</t>
    </r>
    <rPh sb="5" eb="7">
      <t>ユウソウ</t>
    </rPh>
    <rPh sb="9" eb="11">
      <t>ツイカ</t>
    </rPh>
    <phoneticPr fontId="2"/>
  </si>
  <si>
    <t>E-Mail添付で送信</t>
    <rPh sb="6" eb="8">
      <t>テンプ</t>
    </rPh>
    <rPh sb="9" eb="11">
      <t>ソウシン</t>
    </rPh>
    <phoneticPr fontId="2"/>
  </si>
  <si>
    <t>青森</t>
    <rPh sb="0" eb="2">
      <t>アオモリ</t>
    </rPh>
    <phoneticPr fontId="36"/>
  </si>
  <si>
    <t>盛岡</t>
    <rPh sb="0" eb="2">
      <t>モリオカ</t>
    </rPh>
    <phoneticPr fontId="36"/>
  </si>
  <si>
    <t>秋田</t>
    <rPh sb="0" eb="2">
      <t>アキタ</t>
    </rPh>
    <phoneticPr fontId="36"/>
  </si>
  <si>
    <t>山形</t>
    <rPh sb="0" eb="2">
      <t>ヤマガタ</t>
    </rPh>
    <phoneticPr fontId="36"/>
  </si>
  <si>
    <t>福島</t>
    <rPh sb="0" eb="2">
      <t>フクシマ</t>
    </rPh>
    <phoneticPr fontId="36"/>
  </si>
  <si>
    <t>水戸</t>
    <rPh sb="0" eb="2">
      <t>ミト</t>
    </rPh>
    <phoneticPr fontId="36"/>
  </si>
  <si>
    <t>宇都宮</t>
    <rPh sb="0" eb="3">
      <t>ウツノミヤ</t>
    </rPh>
    <phoneticPr fontId="36"/>
  </si>
  <si>
    <t>前橋</t>
    <rPh sb="0" eb="2">
      <t>マエバシ</t>
    </rPh>
    <phoneticPr fontId="36"/>
  </si>
  <si>
    <t>さいたま</t>
    <phoneticPr fontId="36"/>
  </si>
  <si>
    <t>千葉</t>
    <rPh sb="0" eb="2">
      <t>チバ</t>
    </rPh>
    <phoneticPr fontId="36"/>
  </si>
  <si>
    <t>横浜</t>
    <rPh sb="0" eb="2">
      <t>ヨコハマ</t>
    </rPh>
    <phoneticPr fontId="36"/>
  </si>
  <si>
    <t>富山</t>
    <rPh sb="0" eb="2">
      <t>トヤマ</t>
    </rPh>
    <phoneticPr fontId="36"/>
  </si>
  <si>
    <t>福井</t>
    <rPh sb="0" eb="2">
      <t>フクイ</t>
    </rPh>
    <phoneticPr fontId="36"/>
  </si>
  <si>
    <t>甲府</t>
    <rPh sb="0" eb="2">
      <t>コウフ</t>
    </rPh>
    <phoneticPr fontId="36"/>
  </si>
  <si>
    <t>長野</t>
    <rPh sb="0" eb="2">
      <t>ナガノ</t>
    </rPh>
    <phoneticPr fontId="36"/>
  </si>
  <si>
    <t>岐阜</t>
    <rPh sb="0" eb="2">
      <t>ギフ</t>
    </rPh>
    <phoneticPr fontId="36"/>
  </si>
  <si>
    <t>静岡</t>
    <rPh sb="0" eb="2">
      <t>シズオカ</t>
    </rPh>
    <phoneticPr fontId="36"/>
  </si>
  <si>
    <t>津</t>
    <rPh sb="0" eb="1">
      <t>ツ</t>
    </rPh>
    <phoneticPr fontId="36"/>
  </si>
  <si>
    <t>大津</t>
    <rPh sb="0" eb="2">
      <t>オオツ</t>
    </rPh>
    <phoneticPr fontId="36"/>
  </si>
  <si>
    <t>京都</t>
    <rPh sb="0" eb="2">
      <t>キョウト</t>
    </rPh>
    <phoneticPr fontId="36"/>
  </si>
  <si>
    <t>神戸</t>
    <rPh sb="0" eb="2">
      <t>コウベ</t>
    </rPh>
    <phoneticPr fontId="36"/>
  </si>
  <si>
    <t>奈良</t>
    <rPh sb="0" eb="2">
      <t>ナラ</t>
    </rPh>
    <phoneticPr fontId="36"/>
  </si>
  <si>
    <t>和歌山</t>
    <rPh sb="0" eb="3">
      <t>ワカヤマ</t>
    </rPh>
    <phoneticPr fontId="36"/>
  </si>
  <si>
    <t>鳥取</t>
    <rPh sb="0" eb="2">
      <t>トットリ</t>
    </rPh>
    <phoneticPr fontId="36"/>
  </si>
  <si>
    <t>松江</t>
    <rPh sb="0" eb="2">
      <t>マツエ</t>
    </rPh>
    <phoneticPr fontId="36"/>
  </si>
  <si>
    <t>岡山</t>
    <rPh sb="0" eb="2">
      <t>オカヤマ</t>
    </rPh>
    <phoneticPr fontId="36"/>
  </si>
  <si>
    <t>山口</t>
    <rPh sb="0" eb="2">
      <t>ヤマグチ</t>
    </rPh>
    <phoneticPr fontId="36"/>
  </si>
  <si>
    <t>徳島</t>
    <rPh sb="0" eb="2">
      <t>トクシマ</t>
    </rPh>
    <phoneticPr fontId="36"/>
  </si>
  <si>
    <t>松山</t>
    <rPh sb="0" eb="2">
      <t>マツヤマ</t>
    </rPh>
    <phoneticPr fontId="36"/>
  </si>
  <si>
    <t>高知</t>
    <rPh sb="0" eb="2">
      <t>コウチ</t>
    </rPh>
    <phoneticPr fontId="36"/>
  </si>
  <si>
    <t>佐賀</t>
    <rPh sb="0" eb="2">
      <t>サガ</t>
    </rPh>
    <phoneticPr fontId="36"/>
  </si>
  <si>
    <t>長崎</t>
    <rPh sb="0" eb="2">
      <t>ナガサキ</t>
    </rPh>
    <phoneticPr fontId="36"/>
  </si>
  <si>
    <t>熊本</t>
    <rPh sb="0" eb="2">
      <t>クマモト</t>
    </rPh>
    <phoneticPr fontId="36"/>
  </si>
  <si>
    <t>大分</t>
    <rPh sb="0" eb="2">
      <t>オオイタ</t>
    </rPh>
    <phoneticPr fontId="36"/>
  </si>
  <si>
    <t>宮崎</t>
    <rPh sb="0" eb="2">
      <t>ミヤザキ</t>
    </rPh>
    <phoneticPr fontId="36"/>
  </si>
  <si>
    <t>鹿児島</t>
    <rPh sb="0" eb="3">
      <t>カゴシマ</t>
    </rPh>
    <phoneticPr fontId="36"/>
  </si>
  <si>
    <t>那覇</t>
    <rPh sb="0" eb="2">
      <t>ナハ</t>
    </rPh>
    <phoneticPr fontId="36"/>
  </si>
  <si>
    <t>式</t>
    <rPh sb="0" eb="1">
      <t>シキ</t>
    </rPh>
    <phoneticPr fontId="36"/>
  </si>
  <si>
    <t>→注文確定したら、隣セルからコピペ or 手入力</t>
    <rPh sb="1" eb="3">
      <t>チュウモン</t>
    </rPh>
    <rPh sb="3" eb="5">
      <t>カクテイ</t>
    </rPh>
    <rPh sb="9" eb="10">
      <t>トナリ</t>
    </rPh>
    <rPh sb="21" eb="24">
      <t>テニュウリョク</t>
    </rPh>
    <phoneticPr fontId="36"/>
  </si>
  <si>
    <r>
      <rPr>
        <b/>
        <sz val="11"/>
        <color theme="1"/>
        <rFont val="Yu Gothic"/>
        <family val="3"/>
        <charset val="128"/>
        <scheme val="minor"/>
      </rPr>
      <t xml:space="preserve">① </t>
    </r>
    <r>
      <rPr>
        <sz val="11"/>
        <color theme="1"/>
        <rFont val="Yu Gothic"/>
        <family val="2"/>
        <scheme val="minor"/>
      </rPr>
      <t>開始月</t>
    </r>
    <rPh sb="2" eb="4">
      <t>カイシ</t>
    </rPh>
    <phoneticPr fontId="36"/>
  </si>
  <si>
    <r>
      <rPr>
        <b/>
        <sz val="11"/>
        <color theme="1"/>
        <rFont val="Yu Gothic"/>
        <family val="3"/>
        <charset val="128"/>
        <scheme val="minor"/>
      </rPr>
      <t xml:space="preserve">① </t>
    </r>
    <r>
      <rPr>
        <sz val="11"/>
        <color theme="1"/>
        <rFont val="Yu Gothic"/>
        <family val="2"/>
        <scheme val="minor"/>
      </rPr>
      <t>終了月</t>
    </r>
    <rPh sb="2" eb="5">
      <t>シュウリョウツキ</t>
    </rPh>
    <phoneticPr fontId="36"/>
  </si>
  <si>
    <r>
      <rPr>
        <b/>
        <sz val="11"/>
        <color theme="1"/>
        <rFont val="Yu Gothic"/>
        <family val="3"/>
        <charset val="128"/>
        <scheme val="minor"/>
      </rPr>
      <t xml:space="preserve">② </t>
    </r>
    <r>
      <rPr>
        <sz val="11"/>
        <color theme="1"/>
        <rFont val="Yu Gothic"/>
        <family val="2"/>
        <scheme val="minor"/>
      </rPr>
      <t>開始月</t>
    </r>
    <rPh sb="2" eb="5">
      <t>カイシツキ</t>
    </rPh>
    <phoneticPr fontId="36"/>
  </si>
  <si>
    <r>
      <rPr>
        <b/>
        <sz val="11"/>
        <color theme="1"/>
        <rFont val="Yu Gothic"/>
        <family val="3"/>
        <charset val="128"/>
        <scheme val="minor"/>
      </rPr>
      <t>②</t>
    </r>
    <r>
      <rPr>
        <sz val="11"/>
        <color theme="1"/>
        <rFont val="Yu Gothic"/>
        <family val="2"/>
        <scheme val="minor"/>
      </rPr>
      <t xml:space="preserve"> 終了月</t>
    </r>
    <rPh sb="2" eb="5">
      <t>シュウリョウツキ</t>
    </rPh>
    <phoneticPr fontId="36"/>
  </si>
  <si>
    <r>
      <rPr>
        <b/>
        <sz val="11"/>
        <color theme="1"/>
        <rFont val="Yu Gothic"/>
        <family val="3"/>
        <charset val="128"/>
        <scheme val="minor"/>
      </rPr>
      <t>③</t>
    </r>
    <r>
      <rPr>
        <sz val="11"/>
        <color theme="1"/>
        <rFont val="Yu Gothic"/>
        <family val="2"/>
        <scheme val="minor"/>
      </rPr>
      <t xml:space="preserve"> 開始月</t>
    </r>
    <rPh sb="2" eb="5">
      <t>カイシツキ</t>
    </rPh>
    <phoneticPr fontId="36"/>
  </si>
  <si>
    <r>
      <rPr>
        <b/>
        <sz val="11"/>
        <color theme="1"/>
        <rFont val="Yu Gothic"/>
        <family val="3"/>
        <charset val="128"/>
        <scheme val="minor"/>
      </rPr>
      <t>③</t>
    </r>
    <r>
      <rPr>
        <sz val="11"/>
        <color theme="1"/>
        <rFont val="Yu Gothic"/>
        <family val="2"/>
        <scheme val="minor"/>
      </rPr>
      <t xml:space="preserve"> 終了月</t>
    </r>
    <rPh sb="2" eb="5">
      <t>シュウリョウツキ</t>
    </rPh>
    <phoneticPr fontId="36"/>
  </si>
  <si>
    <r>
      <t xml:space="preserve">請求書送付先が
申込者情報と
異なる場合は
</t>
    </r>
    <r>
      <rPr>
        <sz val="18"/>
        <color theme="1"/>
        <rFont val="Yu Gothic"/>
        <family val="3"/>
        <charset val="128"/>
        <scheme val="minor"/>
      </rPr>
      <t>×</t>
    </r>
    <rPh sb="0" eb="3">
      <t>セイキュウショ</t>
    </rPh>
    <rPh sb="3" eb="6">
      <t>ソウフサキ</t>
    </rPh>
    <rPh sb="8" eb="10">
      <t>モウシコミ</t>
    </rPh>
    <rPh sb="10" eb="11">
      <t>シャ</t>
    </rPh>
    <rPh sb="11" eb="13">
      <t>ジョウホウ</t>
    </rPh>
    <rPh sb="15" eb="16">
      <t>コト</t>
    </rPh>
    <rPh sb="18" eb="20">
      <t>バアイ</t>
    </rPh>
    <phoneticPr fontId="36"/>
  </si>
  <si>
    <t>（４）注文方法</t>
    <rPh sb="3" eb="5">
      <t>チュウモン</t>
    </rPh>
    <rPh sb="5" eb="7">
      <t>ホウホウ</t>
    </rPh>
    <phoneticPr fontId="2"/>
  </si>
  <si>
    <t>スポット注文</t>
    <rPh sb="4" eb="6">
      <t>チュウモン</t>
    </rPh>
    <phoneticPr fontId="2"/>
  </si>
  <si>
    <t>年度包括注文</t>
    <rPh sb="0" eb="2">
      <t>ネンド</t>
    </rPh>
    <rPh sb="2" eb="4">
      <t>ホウカツ</t>
    </rPh>
    <rPh sb="4" eb="6">
      <t>チュウモン</t>
    </rPh>
    <phoneticPr fontId="2"/>
  </si>
  <si>
    <r>
      <t>（</t>
    </r>
    <r>
      <rPr>
        <b/>
        <sz val="11"/>
        <color theme="1"/>
        <rFont val="Yu Gothic"/>
        <family val="3"/>
        <charset val="128"/>
        <scheme val="minor"/>
      </rPr>
      <t>10</t>
    </r>
    <r>
      <rPr>
        <sz val="11"/>
        <color theme="1"/>
        <rFont val="Yu Gothic"/>
        <family val="2"/>
        <scheme val="minor"/>
      </rPr>
      <t>）
請求書
郵送</t>
    </r>
    <rPh sb="5" eb="8">
      <t>セイキュウショ</t>
    </rPh>
    <rPh sb="9" eb="11">
      <t>ユウソウ</t>
    </rPh>
    <phoneticPr fontId="36"/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</si>
  <si>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</si>
  <si>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</si>
  <si>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</si>
  <si>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</si>
  <si>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</si>
  <si>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</si>
  <si>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</si>
  <si>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</si>
  <si>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</si>
  <si>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</si>
  <si>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</si>
  <si>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</si>
  <si>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</si>
  <si>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</si>
  <si>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</si>
  <si>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</si>
  <si>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</si>
  <si>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</si>
  <si>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</si>
  <si>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</si>
  <si>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</si>
  <si>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</si>
  <si>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</si>
  <si>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</si>
  <si>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</si>
  <si>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</si>
  <si>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</si>
  <si>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</si>
  <si>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</si>
  <si>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</si>
  <si>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</si>
  <si>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</si>
  <si>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</si>
  <si>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</si>
  <si>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</si>
  <si>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</si>
  <si>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</si>
  <si>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</si>
  <si>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</si>
  <si>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</si>
  <si>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</si>
  <si>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</si>
  <si>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</si>
  <si>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</si>
  <si>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</si>
  <si>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</si>
  <si>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</si>
  <si>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r>
      <t>所</t>
    </r>
    <r>
      <rPr>
        <sz val="20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在</t>
    </r>
    <r>
      <rPr>
        <sz val="20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地</t>
    </r>
    <rPh sb="0" eb="1">
      <t>ショ</t>
    </rPh>
    <rPh sb="2" eb="3">
      <t>ザイ</t>
    </rPh>
    <rPh sb="4" eb="5">
      <t>チ</t>
    </rPh>
    <phoneticPr fontId="2"/>
  </si>
  <si>
    <t>ビ ル 名</t>
    <rPh sb="4" eb="5">
      <t>メイ</t>
    </rPh>
    <phoneticPr fontId="2"/>
  </si>
  <si>
    <t>　　※3； 設定した条件は途中で変更できません。</t>
    <phoneticPr fontId="2"/>
  </si>
  <si>
    <t>E - Mail</t>
    <phoneticPr fontId="2"/>
  </si>
  <si>
    <r>
      <t>ご</t>
    </r>
    <r>
      <rPr>
        <sz val="5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担</t>
    </r>
    <r>
      <rPr>
        <sz val="5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当</t>
    </r>
    <r>
      <rPr>
        <sz val="5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者</t>
    </r>
    <rPh sb="2" eb="3">
      <t>タン</t>
    </rPh>
    <rPh sb="4" eb="5">
      <t>トウ</t>
    </rPh>
    <rPh sb="6" eb="7">
      <t>モノ</t>
    </rPh>
    <phoneticPr fontId="2"/>
  </si>
  <si>
    <r>
      <t>記</t>
    </r>
    <r>
      <rPr>
        <sz val="22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2"/>
        <scheme val="minor"/>
      </rPr>
      <t>入</t>
    </r>
    <r>
      <rPr>
        <sz val="22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2"/>
        <scheme val="minor"/>
      </rPr>
      <t>日</t>
    </r>
    <rPh sb="0" eb="1">
      <t>キ</t>
    </rPh>
    <rPh sb="2" eb="3">
      <t>イ</t>
    </rPh>
    <rPh sb="4" eb="5">
      <t>ビ</t>
    </rPh>
    <phoneticPr fontId="2"/>
  </si>
  <si>
    <r>
      <t>組</t>
    </r>
    <r>
      <rPr>
        <sz val="22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織</t>
    </r>
    <r>
      <rPr>
        <sz val="22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名</t>
    </r>
    <rPh sb="0" eb="1">
      <t>クミ</t>
    </rPh>
    <rPh sb="2" eb="3">
      <t>オリ</t>
    </rPh>
    <rPh sb="4" eb="5">
      <t>シャメイ</t>
    </rPh>
    <phoneticPr fontId="2"/>
  </si>
  <si>
    <r>
      <t>21.</t>
    </r>
    <r>
      <rPr>
        <sz val="9"/>
        <color theme="1"/>
        <rFont val="Yu Gothic"/>
        <family val="3"/>
        <charset val="128"/>
        <scheme val="minor"/>
      </rPr>
      <t>構造別平均</t>
    </r>
    <r>
      <rPr>
        <sz val="10"/>
        <color theme="1"/>
        <rFont val="Yu Gothic"/>
        <family val="3"/>
        <charset val="128"/>
        <scheme val="minor"/>
      </rPr>
      <t>RC</t>
    </r>
    <rPh sb="3" eb="5">
      <t>コウゾウ</t>
    </rPh>
    <rPh sb="5" eb="6">
      <t>ベツ</t>
    </rPh>
    <rPh sb="6" eb="8">
      <t>ヘイキン</t>
    </rPh>
    <phoneticPr fontId="2"/>
  </si>
  <si>
    <r>
      <t>22.</t>
    </r>
    <r>
      <rPr>
        <sz val="9"/>
        <color theme="1"/>
        <rFont val="Yu Gothic"/>
        <family val="3"/>
        <charset val="128"/>
        <scheme val="minor"/>
      </rPr>
      <t>構造別平均</t>
    </r>
    <r>
      <rPr>
        <sz val="10"/>
        <color theme="1"/>
        <rFont val="Yu Gothic"/>
        <family val="3"/>
        <charset val="128"/>
        <scheme val="minor"/>
      </rPr>
      <t>S</t>
    </r>
    <rPh sb="3" eb="5">
      <t>コウゾウ</t>
    </rPh>
    <rPh sb="5" eb="6">
      <t>ベツ</t>
    </rPh>
    <rPh sb="6" eb="8">
      <t>ヘイキン</t>
    </rPh>
    <phoneticPr fontId="2"/>
  </si>
  <si>
    <r>
      <t>20.</t>
    </r>
    <r>
      <rPr>
        <sz val="9"/>
        <color theme="1"/>
        <rFont val="Yu Gothic"/>
        <family val="3"/>
        <charset val="128"/>
        <scheme val="minor"/>
      </rPr>
      <t>構造別平均</t>
    </r>
    <r>
      <rPr>
        <sz val="10"/>
        <color theme="1"/>
        <rFont val="Yu Gothic"/>
        <family val="3"/>
        <charset val="128"/>
        <scheme val="minor"/>
      </rPr>
      <t>SRC</t>
    </r>
    <rPh sb="3" eb="5">
      <t>コウゾウ</t>
    </rPh>
    <rPh sb="5" eb="6">
      <t>ベツ</t>
    </rPh>
    <rPh sb="6" eb="8">
      <t>ヘイキン</t>
    </rPh>
    <phoneticPr fontId="2"/>
  </si>
  <si>
    <r>
      <t>11.</t>
    </r>
    <r>
      <rPr>
        <sz val="9"/>
        <color theme="1"/>
        <rFont val="Yu Gothic"/>
        <family val="3"/>
        <charset val="128"/>
        <scheme val="minor"/>
      </rPr>
      <t>老人福祉施設RC</t>
    </r>
    <rPh sb="3" eb="5">
      <t>ロウジン</t>
    </rPh>
    <rPh sb="5" eb="7">
      <t>フクシ</t>
    </rPh>
    <rPh sb="7" eb="9">
      <t>シセツ</t>
    </rPh>
    <phoneticPr fontId="2"/>
  </si>
  <si>
    <t>　　※1； 非木造は「仮設、土工･地業、躯体、仕上」の４種類、木造は「基礎、土工、屋根、金属製建具、内外装」の５種類となります。</t>
    <rPh sb="6" eb="9">
      <t>ヒモクゾウ</t>
    </rPh>
    <rPh sb="11" eb="13">
      <t>カセツ</t>
    </rPh>
    <rPh sb="14" eb="16">
      <t>ドコウ</t>
    </rPh>
    <rPh sb="17" eb="19">
      <t>チギョウ</t>
    </rPh>
    <rPh sb="20" eb="22">
      <t>クタイ</t>
    </rPh>
    <rPh sb="23" eb="25">
      <t>シア</t>
    </rPh>
    <rPh sb="28" eb="30">
      <t>シュルイ</t>
    </rPh>
    <rPh sb="31" eb="33">
      <t>モクゾウ</t>
    </rPh>
    <rPh sb="35" eb="37">
      <t>キソ</t>
    </rPh>
    <rPh sb="38" eb="40">
      <t>ドコウ</t>
    </rPh>
    <rPh sb="41" eb="43">
      <t>ヤネ</t>
    </rPh>
    <rPh sb="44" eb="47">
      <t>キンゾクセイ</t>
    </rPh>
    <rPh sb="47" eb="49">
      <t>タテグ</t>
    </rPh>
    <rPh sb="50" eb="53">
      <t>ナイガイソウ</t>
    </rPh>
    <rPh sb="56" eb="58">
      <t>シュルイ</t>
    </rPh>
    <phoneticPr fontId="2"/>
  </si>
  <si>
    <t>　　※2； 非木造は「電気、衛生、空調」の３種類、木造は「電気、衛生」の２種類となります。</t>
    <rPh sb="6" eb="9">
      <t>ヒモクゾウ</t>
    </rPh>
    <rPh sb="11" eb="13">
      <t>デンキ</t>
    </rPh>
    <rPh sb="14" eb="16">
      <t>エイセイ</t>
    </rPh>
    <rPh sb="17" eb="19">
      <t>クウチョウ</t>
    </rPh>
    <rPh sb="22" eb="24">
      <t>シュルイ</t>
    </rPh>
    <rPh sb="24" eb="26">
      <t>モクゾウ</t>
    </rPh>
    <rPh sb="28" eb="30">
      <t>デンキ</t>
    </rPh>
    <rPh sb="31" eb="33">
      <t>エイセイ</t>
    </rPh>
    <rPh sb="37" eb="39">
      <t>シュルイ</t>
    </rPh>
    <phoneticPr fontId="2"/>
  </si>
  <si>
    <t>（10）請求書郵送</t>
    <rPh sb="4" eb="7">
      <t>セイキュウショ</t>
    </rPh>
    <rPh sb="7" eb="9">
      <t>ユウソウ</t>
    </rPh>
    <phoneticPr fontId="2"/>
  </si>
  <si>
    <t>郵送〒</t>
    <rPh sb="0" eb="2">
      <t>ユウソウ</t>
    </rPh>
    <phoneticPr fontId="2"/>
  </si>
  <si>
    <t>→</t>
    <phoneticPr fontId="2"/>
  </si>
  <si>
    <t>（８）事前手続き</t>
    <rPh sb="3" eb="5">
      <t>ジゼン</t>
    </rPh>
    <rPh sb="5" eb="7">
      <t>テツヅ</t>
    </rPh>
    <phoneticPr fontId="2"/>
  </si>
  <si>
    <t>（９）指定書式</t>
    <rPh sb="3" eb="7">
      <t>シテイショシキ</t>
    </rPh>
    <phoneticPr fontId="2"/>
  </si>
  <si>
    <t>（６）CD-R納品</t>
    <rPh sb="7" eb="9">
      <t>ノウヒン</t>
    </rPh>
    <phoneticPr fontId="2"/>
  </si>
  <si>
    <r>
      <rPr>
        <b/>
        <sz val="11"/>
        <color theme="1"/>
        <rFont val="Yu Gothic"/>
        <family val="3"/>
        <charset val="128"/>
        <scheme val="minor"/>
      </rPr>
      <t>（6）</t>
    </r>
    <r>
      <rPr>
        <sz val="11"/>
        <color theme="1"/>
        <rFont val="Yu Gothic"/>
        <family val="3"/>
        <charset val="128"/>
        <scheme val="minor"/>
      </rPr>
      <t xml:space="preserve">
CD-R
納品</t>
    </r>
    <rPh sb="9" eb="11">
      <t>ノウヒン</t>
    </rPh>
    <phoneticPr fontId="2"/>
  </si>
  <si>
    <t>（７）納期</t>
    <rPh sb="3" eb="5">
      <t>ノウキ</t>
    </rPh>
    <phoneticPr fontId="2"/>
  </si>
  <si>
    <t>所在地</t>
    <rPh sb="0" eb="3">
      <t>ショザイチ</t>
    </rPh>
    <phoneticPr fontId="2"/>
  </si>
  <si>
    <t>東京</t>
    <rPh sb="0" eb="2">
      <t>トウキョウ</t>
    </rPh>
    <phoneticPr fontId="2"/>
  </si>
  <si>
    <r>
      <t>M</t>
    </r>
    <r>
      <rPr>
        <sz val="6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o</t>
    </r>
    <r>
      <rPr>
        <sz val="6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b</t>
    </r>
    <r>
      <rPr>
        <sz val="6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i</t>
    </r>
    <r>
      <rPr>
        <sz val="6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l</t>
    </r>
    <r>
      <rPr>
        <sz val="6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e</t>
    </r>
    <phoneticPr fontId="2"/>
  </si>
  <si>
    <t>（５）期間（2011年1月指数～）を指定してください。</t>
    <rPh sb="3" eb="5">
      <t>キカン</t>
    </rPh>
    <rPh sb="10" eb="11">
      <t>ネン</t>
    </rPh>
    <rPh sb="12" eb="13">
      <t>ガツ</t>
    </rPh>
    <rPh sb="13" eb="15">
      <t>シスウ</t>
    </rPh>
    <rPh sb="18" eb="20">
      <t>シテイ</t>
    </rPh>
    <phoneticPr fontId="2"/>
  </si>
  <si>
    <r>
      <t>（６）指数データの納品方法 を指定してください。</t>
    </r>
    <r>
      <rPr>
        <b/>
        <sz val="9"/>
        <color theme="1"/>
        <rFont val="Yu Gothic"/>
        <family val="3"/>
        <charset val="128"/>
        <scheme val="minor"/>
      </rPr>
      <t>〔複数選択可〕　（指数データはExcel形式となります。）</t>
    </r>
    <rPh sb="3" eb="5">
      <t>シスウ</t>
    </rPh>
    <rPh sb="9" eb="11">
      <t>ノウヒン</t>
    </rPh>
    <rPh sb="11" eb="13">
      <t>ホウホウ</t>
    </rPh>
    <rPh sb="15" eb="17">
      <t>シテイ</t>
    </rPh>
    <rPh sb="33" eb="35">
      <t>シスウ</t>
    </rPh>
    <rPh sb="44" eb="46">
      <t>ケイシキ</t>
    </rPh>
    <phoneticPr fontId="2"/>
  </si>
  <si>
    <r>
      <rPr>
        <sz val="10"/>
        <color theme="1"/>
        <rFont val="Yu Gothic"/>
        <family val="3"/>
        <charset val="128"/>
        <scheme val="minor"/>
      </rPr>
      <t>指定書式なし</t>
    </r>
    <r>
      <rPr>
        <sz val="9"/>
        <color theme="1"/>
        <rFont val="Yu Gothic"/>
        <family val="3"/>
        <charset val="128"/>
        <scheme val="minor"/>
      </rPr>
      <t>（見積書・請求書・納品書は、</t>
    </r>
    <r>
      <rPr>
        <sz val="9"/>
        <rFont val="Yu Gothic"/>
        <family val="3"/>
        <charset val="128"/>
        <scheme val="minor"/>
      </rPr>
      <t>当会書式で作成</t>
    </r>
    <r>
      <rPr>
        <sz val="9"/>
        <color theme="1"/>
        <rFont val="Yu Gothic"/>
        <family val="3"/>
        <charset val="128"/>
        <scheme val="minor"/>
      </rPr>
      <t>いたします。）</t>
    </r>
    <rPh sb="0" eb="2">
      <t>シテイ</t>
    </rPh>
    <rPh sb="2" eb="4">
      <t>ショシキ</t>
    </rPh>
    <rPh sb="6" eb="9">
      <t>ミツモリショ</t>
    </rPh>
    <rPh sb="10" eb="13">
      <t>セイキュウショ</t>
    </rPh>
    <rPh sb="14" eb="17">
      <t>ノウヒンショ</t>
    </rPh>
    <rPh sb="20" eb="22">
      <t>トウカイ</t>
    </rPh>
    <rPh sb="22" eb="24">
      <t>ショシキ</t>
    </rPh>
    <rPh sb="24" eb="26">
      <t>サクセイ</t>
    </rPh>
    <phoneticPr fontId="2"/>
  </si>
  <si>
    <r>
      <t xml:space="preserve">T </t>
    </r>
    <r>
      <rPr>
        <sz val="14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 xml:space="preserve">E </t>
    </r>
    <r>
      <rPr>
        <sz val="14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L</t>
    </r>
    <phoneticPr fontId="2"/>
  </si>
  <si>
    <t>ビル名</t>
    <rPh sb="2" eb="3">
      <t>メイ</t>
    </rPh>
    <phoneticPr fontId="2"/>
  </si>
  <si>
    <t>郵便番号</t>
    <rPh sb="0" eb="4">
      <t>ユウビンバンゴウ</t>
    </rPh>
    <phoneticPr fontId="2"/>
  </si>
  <si>
    <t>Ｔ Ｅ Ｌ</t>
    <phoneticPr fontId="2"/>
  </si>
  <si>
    <r>
      <t>（５）指数データの納品方法 を指定してください。〔複数選択可〕　</t>
    </r>
    <r>
      <rPr>
        <b/>
        <sz val="9"/>
        <color theme="0"/>
        <rFont val="Yu Gothic"/>
        <family val="3"/>
        <charset val="128"/>
        <scheme val="minor"/>
      </rPr>
      <t>（指数データはExcel形式となります。）</t>
    </r>
    <phoneticPr fontId="2"/>
  </si>
  <si>
    <r>
      <t>（６）納期 を指定してください。　</t>
    </r>
    <r>
      <rPr>
        <b/>
        <sz val="9"/>
        <color theme="0"/>
        <rFont val="Yu Gothic"/>
        <family val="3"/>
        <charset val="128"/>
        <scheme val="minor"/>
      </rPr>
      <t>（選択肢以外の納期のご要望は(10)欄にご記入ください。）</t>
    </r>
    <rPh sb="28" eb="30">
      <t>ヨウボウ</t>
    </rPh>
    <phoneticPr fontId="2"/>
  </si>
  <si>
    <r>
      <t>（７）納期 を指定してください。</t>
    </r>
    <r>
      <rPr>
        <b/>
        <sz val="9"/>
        <color theme="1"/>
        <rFont val="Yu Gothic"/>
        <family val="3"/>
        <charset val="128"/>
        <scheme val="minor"/>
      </rPr>
      <t>　（選択肢以外の納期のご要望は(11)欄にご記入ください。）</t>
    </r>
    <rPh sb="3" eb="5">
      <t>ノウキ</t>
    </rPh>
    <rPh sb="7" eb="9">
      <t>シテイ</t>
    </rPh>
    <rPh sb="18" eb="21">
      <t>センタクシ</t>
    </rPh>
    <rPh sb="21" eb="23">
      <t>イガイ</t>
    </rPh>
    <rPh sb="24" eb="26">
      <t>ノウキ</t>
    </rPh>
    <rPh sb="28" eb="30">
      <t>ヨウボウ</t>
    </rPh>
    <rPh sb="35" eb="36">
      <t>ラン</t>
    </rPh>
    <rPh sb="38" eb="40">
      <t>キニュウ</t>
    </rPh>
    <phoneticPr fontId="2"/>
  </si>
  <si>
    <r>
      <t>指定書式なし</t>
    </r>
    <r>
      <rPr>
        <sz val="9"/>
        <color theme="1"/>
        <rFont val="Yu Gothic"/>
        <family val="3"/>
        <charset val="128"/>
        <scheme val="minor"/>
      </rPr>
      <t>（見積書・請求書・納品書は、当会書式で作成いたします。）</t>
    </r>
    <rPh sb="0" eb="2">
      <t>シテイ</t>
    </rPh>
    <rPh sb="2" eb="4">
      <t>ショシキ</t>
    </rPh>
    <rPh sb="7" eb="10">
      <t>ミツモリショ</t>
    </rPh>
    <rPh sb="11" eb="14">
      <t>セイキュウショ</t>
    </rPh>
    <rPh sb="15" eb="18">
      <t>ノウヒンショ</t>
    </rPh>
    <rPh sb="20" eb="22">
      <t>トウカイ</t>
    </rPh>
    <rPh sb="22" eb="24">
      <t>ショシキ</t>
    </rPh>
    <rPh sb="25" eb="27">
      <t>サクセイ</t>
    </rPh>
    <phoneticPr fontId="2"/>
  </si>
  <si>
    <t>　　※4； チェックいただいた場合のみ、御見積書を提示いたします。</t>
    <phoneticPr fontId="2"/>
  </si>
  <si>
    <r>
      <t>郵送は不要</t>
    </r>
    <r>
      <rPr>
        <sz val="9"/>
        <color theme="1"/>
        <rFont val="Yu Gothic"/>
        <family val="3"/>
        <charset val="128"/>
        <scheme val="minor"/>
      </rPr>
      <t>（PDF形式でデータ納品時のE-Mailに添付いたします。）</t>
    </r>
    <rPh sb="0" eb="2">
      <t>ユウソウ</t>
    </rPh>
    <rPh sb="3" eb="5">
      <t>フヨウ</t>
    </rPh>
    <rPh sb="9" eb="11">
      <t>ケイシキ</t>
    </rPh>
    <rPh sb="26" eb="28">
      <t>テンプ</t>
    </rPh>
    <phoneticPr fontId="2"/>
  </si>
  <si>
    <r>
      <t>郵送を希望</t>
    </r>
    <r>
      <rPr>
        <sz val="9"/>
        <color theme="1"/>
        <rFont val="Yu Gothic"/>
        <family val="3"/>
        <charset val="128"/>
        <scheme val="minor"/>
      </rPr>
      <t>（データ納品後に上記ご記入の所在地宛に郵送いたします。）</t>
    </r>
    <rPh sb="0" eb="2">
      <t>ユウソウ</t>
    </rPh>
    <rPh sb="3" eb="5">
      <t>キボウ</t>
    </rPh>
    <phoneticPr fontId="2"/>
  </si>
  <si>
    <r>
      <rPr>
        <sz val="10"/>
        <color theme="1"/>
        <rFont val="Yu Gothic"/>
        <family val="3"/>
        <charset val="128"/>
        <scheme val="minor"/>
      </rPr>
      <t>郵送は不要</t>
    </r>
    <r>
      <rPr>
        <sz val="9"/>
        <color theme="1"/>
        <rFont val="Yu Gothic"/>
        <family val="3"/>
        <charset val="128"/>
        <scheme val="minor"/>
      </rPr>
      <t>（PDF形式でデータ納品時のE-Mailに添付いたします。）</t>
    </r>
    <rPh sb="0" eb="2">
      <t>ユウソウ</t>
    </rPh>
    <rPh sb="3" eb="5">
      <t>フヨウ</t>
    </rPh>
    <phoneticPr fontId="2"/>
  </si>
  <si>
    <r>
      <rPr>
        <sz val="10"/>
        <color theme="1"/>
        <rFont val="Yu Gothic"/>
        <family val="3"/>
        <charset val="128"/>
        <scheme val="minor"/>
      </rPr>
      <t>郵送を希望</t>
    </r>
    <r>
      <rPr>
        <sz val="9"/>
        <color theme="1"/>
        <rFont val="Yu Gothic"/>
        <family val="3"/>
        <charset val="128"/>
        <scheme val="minor"/>
      </rPr>
      <t>（データ納品後に上記ご記入の所在地宛に郵送いたします。）</t>
    </r>
    <rPh sb="0" eb="2">
      <t>ユウソウ</t>
    </rPh>
    <rPh sb="3" eb="5">
      <t>キボウ</t>
    </rPh>
    <rPh sb="9" eb="12">
      <t>ノウヒンゴ</t>
    </rPh>
    <rPh sb="13" eb="15">
      <t>ジョウキ</t>
    </rPh>
    <rPh sb="16" eb="18">
      <t>キニュウ</t>
    </rPh>
    <rPh sb="19" eb="22">
      <t>ショザイチ</t>
    </rPh>
    <rPh sb="22" eb="23">
      <t>アテ</t>
    </rPh>
    <rPh sb="24" eb="26">
      <t>ユウソウ</t>
    </rPh>
    <phoneticPr fontId="2"/>
  </si>
  <si>
    <t>（９）見積書や納品請求関連書類 と 宛名 についてお知らせください。</t>
    <rPh sb="3" eb="5">
      <t>ミツモリ</t>
    </rPh>
    <rPh sb="5" eb="6">
      <t>ショ</t>
    </rPh>
    <rPh sb="7" eb="9">
      <t>ノウヒン</t>
    </rPh>
    <rPh sb="9" eb="11">
      <t>セイキュウ</t>
    </rPh>
    <rPh sb="11" eb="13">
      <t>カンレン</t>
    </rPh>
    <rPh sb="13" eb="15">
      <t>ショルイ</t>
    </rPh>
    <rPh sb="18" eb="20">
      <t>アテナ</t>
    </rPh>
    <rPh sb="26" eb="27">
      <t>シ</t>
    </rPh>
    <phoneticPr fontId="2"/>
  </si>
  <si>
    <t>（８）見積書や納品請求関連書類 と 宛名についてお知らせください。</t>
    <rPh sb="3" eb="5">
      <t>ミツモリ</t>
    </rPh>
    <rPh sb="5" eb="6">
      <t>ショ</t>
    </rPh>
    <rPh sb="7" eb="9">
      <t>ノウヒン</t>
    </rPh>
    <rPh sb="18" eb="20">
      <t>アテナ</t>
    </rPh>
    <rPh sb="25" eb="26">
      <t>シ</t>
    </rPh>
    <phoneticPr fontId="2"/>
  </si>
  <si>
    <r>
      <t>（</t>
    </r>
    <r>
      <rPr>
        <b/>
        <sz val="11"/>
        <color theme="1"/>
        <rFont val="Yu Gothic"/>
        <family val="3"/>
        <charset val="128"/>
        <scheme val="minor"/>
      </rPr>
      <t>3</t>
    </r>
    <r>
      <rPr>
        <sz val="11"/>
        <color theme="1"/>
        <rFont val="Yu Gothic"/>
        <family val="2"/>
        <scheme val="minor"/>
      </rPr>
      <t>）
指数
種類</t>
    </r>
    <rPh sb="4" eb="6">
      <t>シスウ</t>
    </rPh>
    <rPh sb="7" eb="9">
      <t>シュルイ</t>
    </rPh>
    <phoneticPr fontId="36"/>
  </si>
  <si>
    <r>
      <t>（</t>
    </r>
    <r>
      <rPr>
        <b/>
        <sz val="11"/>
        <color theme="1"/>
        <rFont val="Yu Gothic"/>
        <family val="3"/>
        <charset val="128"/>
        <scheme val="minor"/>
      </rPr>
      <t>4-1</t>
    </r>
    <r>
      <rPr>
        <sz val="11"/>
        <color theme="1"/>
        <rFont val="Yu Gothic"/>
        <family val="2"/>
        <scheme val="minor"/>
      </rPr>
      <t>）
注文方法</t>
    </r>
    <rPh sb="6" eb="8">
      <t>チュウモン</t>
    </rPh>
    <rPh sb="8" eb="10">
      <t>ホウホウ</t>
    </rPh>
    <phoneticPr fontId="36"/>
  </si>
  <si>
    <r>
      <t>（</t>
    </r>
    <r>
      <rPr>
        <b/>
        <sz val="11"/>
        <color theme="1"/>
        <rFont val="Yu Gothic"/>
        <family val="3"/>
        <charset val="128"/>
        <scheme val="minor"/>
      </rPr>
      <t>4-2</t>
    </r>
    <r>
      <rPr>
        <sz val="11"/>
        <color theme="1"/>
        <rFont val="Yu Gothic"/>
        <family val="2"/>
        <scheme val="minor"/>
      </rPr>
      <t>）
注文方法その他（要望）</t>
    </r>
    <rPh sb="6" eb="8">
      <t>チュウモン</t>
    </rPh>
    <rPh sb="8" eb="10">
      <t>ホウホウ</t>
    </rPh>
    <rPh sb="12" eb="13">
      <t>タ</t>
    </rPh>
    <rPh sb="14" eb="16">
      <t>ヨウボウ</t>
    </rPh>
    <phoneticPr fontId="36"/>
  </si>
  <si>
    <t>実際の提供期間①</t>
    <rPh sb="0" eb="2">
      <t>ジッサイ</t>
    </rPh>
    <rPh sb="3" eb="5">
      <t>テイキョウ</t>
    </rPh>
    <rPh sb="5" eb="7">
      <t>キカン</t>
    </rPh>
    <phoneticPr fontId="36"/>
  </si>
  <si>
    <t>実際の提供期間②</t>
    <rPh sb="0" eb="2">
      <t>ジッサイ</t>
    </rPh>
    <rPh sb="3" eb="5">
      <t>テイキョウ</t>
    </rPh>
    <rPh sb="5" eb="7">
      <t>キカン</t>
    </rPh>
    <phoneticPr fontId="36"/>
  </si>
  <si>
    <t>実際の提供期間③</t>
    <rPh sb="0" eb="2">
      <t>ジッサイ</t>
    </rPh>
    <rPh sb="3" eb="5">
      <t>テイキョウ</t>
    </rPh>
    <rPh sb="5" eb="7">
      <t>キカン</t>
    </rPh>
    <phoneticPr fontId="36"/>
  </si>
  <si>
    <t>ヵ月数
(見積記載)
(TOTAL)</t>
    <rPh sb="2" eb="3">
      <t>カズ</t>
    </rPh>
    <rPh sb="5" eb="7">
      <t>ミツモリ</t>
    </rPh>
    <rPh sb="7" eb="9">
      <t>キサイ</t>
    </rPh>
    <phoneticPr fontId="36"/>
  </si>
  <si>
    <r>
      <rPr>
        <b/>
        <sz val="11"/>
        <color theme="1"/>
        <rFont val="Yu Gothic"/>
        <family val="3"/>
        <charset val="128"/>
        <scheme val="minor"/>
      </rPr>
      <t>（5-3）</t>
    </r>
    <r>
      <rPr>
        <sz val="11"/>
        <color theme="1"/>
        <rFont val="Yu Gothic"/>
        <family val="2"/>
        <scheme val="minor"/>
      </rPr>
      <t xml:space="preserve">
提供期間の要望</t>
    </r>
    <rPh sb="6" eb="8">
      <t>テイキョウ</t>
    </rPh>
    <rPh sb="8" eb="10">
      <t>キカン</t>
    </rPh>
    <rPh sb="11" eb="13">
      <t>ヨウボウ</t>
    </rPh>
    <phoneticPr fontId="36"/>
  </si>
  <si>
    <r>
      <rPr>
        <b/>
        <sz val="11"/>
        <color theme="1"/>
        <rFont val="Yu Gothic"/>
        <family val="3"/>
        <charset val="128"/>
        <scheme val="minor"/>
      </rPr>
      <t>（8-1）</t>
    </r>
    <r>
      <rPr>
        <sz val="6"/>
        <color theme="1"/>
        <rFont val="Yu Gothic"/>
        <family val="3"/>
        <charset val="128"/>
        <scheme val="minor"/>
      </rPr>
      <t xml:space="preserve">
</t>
    </r>
    <r>
      <rPr>
        <sz val="10"/>
        <color theme="1"/>
        <rFont val="Yu Gothic"/>
        <family val="3"/>
        <charset val="128"/>
        <scheme val="minor"/>
      </rPr>
      <t>事前手続の有無</t>
    </r>
    <rPh sb="11" eb="13">
      <t>ウム</t>
    </rPh>
    <phoneticPr fontId="2"/>
  </si>
  <si>
    <r>
      <rPr>
        <b/>
        <sz val="11"/>
        <color theme="1"/>
        <rFont val="Yu Gothic"/>
        <family val="3"/>
        <charset val="128"/>
        <scheme val="minor"/>
      </rPr>
      <t>（8-2）</t>
    </r>
    <r>
      <rPr>
        <sz val="6"/>
        <color theme="1"/>
        <rFont val="Yu Gothic"/>
        <family val="3"/>
        <charset val="128"/>
        <scheme val="minor"/>
      </rPr>
      <t xml:space="preserve">
</t>
    </r>
    <r>
      <rPr>
        <sz val="11"/>
        <color theme="1"/>
        <rFont val="Yu Gothic"/>
        <family val="3"/>
        <charset val="128"/>
        <scheme val="minor"/>
      </rPr>
      <t>事前手続の内容</t>
    </r>
    <rPh sb="11" eb="13">
      <t>ナイヨウ</t>
    </rPh>
    <phoneticPr fontId="2"/>
  </si>
  <si>
    <r>
      <t xml:space="preserve">（9-2）
</t>
    </r>
    <r>
      <rPr>
        <sz val="11"/>
        <color theme="1"/>
        <rFont val="Yu Gothic"/>
        <family val="3"/>
        <charset val="128"/>
        <scheme val="minor"/>
      </rPr>
      <t>指定書式の内容</t>
    </r>
    <rPh sb="6" eb="8">
      <t>シテイ</t>
    </rPh>
    <rPh sb="8" eb="10">
      <t>ショシキ</t>
    </rPh>
    <rPh sb="11" eb="13">
      <t>ナイヨウ</t>
    </rPh>
    <phoneticPr fontId="2"/>
  </si>
  <si>
    <r>
      <t xml:space="preserve">（9-3）
</t>
    </r>
    <r>
      <rPr>
        <sz val="11"/>
        <color theme="1"/>
        <rFont val="Yu Gothic"/>
        <family val="3"/>
        <charset val="128"/>
        <scheme val="minor"/>
      </rPr>
      <t>見積･請求宛名</t>
    </r>
    <rPh sb="6" eb="8">
      <t>ミツモリ</t>
    </rPh>
    <rPh sb="9" eb="11">
      <t>セイキュウ</t>
    </rPh>
    <rPh sb="11" eb="13">
      <t>アテナ</t>
    </rPh>
    <phoneticPr fontId="2"/>
  </si>
  <si>
    <r>
      <t xml:space="preserve">（9-1）
</t>
    </r>
    <r>
      <rPr>
        <sz val="11"/>
        <color theme="1"/>
        <rFont val="Yu Gothic"/>
        <family val="3"/>
        <charset val="128"/>
        <scheme val="minor"/>
      </rPr>
      <t>指定
書式</t>
    </r>
    <rPh sb="6" eb="8">
      <t>シテイ</t>
    </rPh>
    <rPh sb="9" eb="11">
      <t>ショシキ</t>
    </rPh>
    <phoneticPr fontId="2"/>
  </si>
  <si>
    <r>
      <t xml:space="preserve">（10-付1）請求書送付先
</t>
    </r>
    <r>
      <rPr>
        <b/>
        <sz val="10"/>
        <color rgb="FFFF0000"/>
        <rFont val="Yu Gothic"/>
        <family val="3"/>
        <charset val="128"/>
        <scheme val="minor"/>
      </rPr>
      <t>※注文者と別の場合は手動で記載！</t>
    </r>
    <rPh sb="4" eb="5">
      <t>ツキ</t>
    </rPh>
    <rPh sb="7" eb="10">
      <t>セイキュウショ</t>
    </rPh>
    <rPh sb="10" eb="13">
      <t>ソウフサキ</t>
    </rPh>
    <rPh sb="15" eb="18">
      <t>チュウモンシャ</t>
    </rPh>
    <rPh sb="19" eb="20">
      <t>ベツ</t>
    </rPh>
    <rPh sb="20" eb="21">
      <t>ソウベツ</t>
    </rPh>
    <rPh sb="21" eb="23">
      <t>バアイ</t>
    </rPh>
    <rPh sb="24" eb="26">
      <t>シュドウ</t>
    </rPh>
    <rPh sb="27" eb="29">
      <t>キサイ</t>
    </rPh>
    <phoneticPr fontId="36"/>
  </si>
  <si>
    <t>（10-付2）申込者情報
※注文者と別の場合は注意※</t>
    <rPh sb="4" eb="5">
      <t>ツキ</t>
    </rPh>
    <rPh sb="7" eb="9">
      <t>モウシコミ</t>
    </rPh>
    <rPh sb="9" eb="10">
      <t>シャ</t>
    </rPh>
    <rPh sb="10" eb="12">
      <t>ジョウホウ</t>
    </rPh>
    <rPh sb="14" eb="16">
      <t>チュウモン</t>
    </rPh>
    <rPh sb="16" eb="17">
      <t>シャ</t>
    </rPh>
    <rPh sb="18" eb="19">
      <t>ベツ</t>
    </rPh>
    <rPh sb="20" eb="22">
      <t>バアイ</t>
    </rPh>
    <rPh sb="23" eb="25">
      <t>チュウイ</t>
    </rPh>
    <phoneticPr fontId="36"/>
  </si>
  <si>
    <t>（10-付3）請求書件名</t>
    <rPh sb="4" eb="5">
      <t>ツキ</t>
    </rPh>
    <rPh sb="7" eb="10">
      <t>セイキュウショ</t>
    </rPh>
    <rPh sb="10" eb="12">
      <t>ケンメイ</t>
    </rPh>
    <phoneticPr fontId="36"/>
  </si>
  <si>
    <t>－</t>
    <phoneticPr fontId="2"/>
  </si>
  <si>
    <t>事前手続あり</t>
    <rPh sb="0" eb="2">
      <t>ジゼン</t>
    </rPh>
    <rPh sb="2" eb="4">
      <t>テツヅ</t>
    </rPh>
    <phoneticPr fontId="2"/>
  </si>
  <si>
    <t>事前手続なし</t>
    <rPh sb="0" eb="2">
      <t>ジゼン</t>
    </rPh>
    <rPh sb="2" eb="4">
      <t>テツヅ</t>
    </rPh>
    <phoneticPr fontId="2"/>
  </si>
  <si>
    <t>指定書式あり</t>
    <rPh sb="0" eb="4">
      <t>シテイショシキ</t>
    </rPh>
    <phoneticPr fontId="2"/>
  </si>
  <si>
    <t>指定書式なし</t>
    <phoneticPr fontId="2"/>
  </si>
  <si>
    <r>
      <t xml:space="preserve">見積依頼日
</t>
    </r>
    <r>
      <rPr>
        <sz val="9"/>
        <color theme="1"/>
        <rFont val="Yu Gothic"/>
        <family val="3"/>
        <charset val="128"/>
        <scheme val="minor"/>
      </rPr>
      <t>〔Ctrl+; で本日日付入力〕</t>
    </r>
    <rPh sb="0" eb="2">
      <t>ミツモリ</t>
    </rPh>
    <rPh sb="2" eb="5">
      <t>イライビ</t>
    </rPh>
    <rPh sb="15" eb="17">
      <t>ホンジツ</t>
    </rPh>
    <rPh sb="17" eb="19">
      <t>ヒヅケ</t>
    </rPh>
    <rPh sb="19" eb="21">
      <t>ニュウリョク</t>
    </rPh>
    <phoneticPr fontId="36"/>
  </si>
  <si>
    <t>PFI用途</t>
    <rPh sb="3" eb="5">
      <t>ヨウト</t>
    </rPh>
    <phoneticPr fontId="36"/>
  </si>
  <si>
    <t>業種</t>
    <rPh sb="0" eb="2">
      <t>ギョウシュ</t>
    </rPh>
    <phoneticPr fontId="36"/>
  </si>
  <si>
    <r>
      <rPr>
        <b/>
        <sz val="11"/>
        <color theme="1"/>
        <rFont val="Yu Gothic"/>
        <family val="3"/>
        <charset val="128"/>
        <scheme val="minor"/>
      </rPr>
      <t xml:space="preserve">（7）
</t>
    </r>
    <r>
      <rPr>
        <sz val="11"/>
        <color theme="1"/>
        <rFont val="Yu Gothic"/>
        <family val="3"/>
        <charset val="128"/>
        <scheme val="minor"/>
      </rPr>
      <t xml:space="preserve">納期
</t>
    </r>
    <r>
      <rPr>
        <b/>
        <sz val="7"/>
        <color rgb="FFFF0000"/>
        <rFont val="Yu Gothic"/>
        <family val="3"/>
        <charset val="128"/>
        <scheme val="minor"/>
      </rPr>
      <t>※包括、超特急は手動選択！</t>
    </r>
    <rPh sb="4" eb="6">
      <t>ノウキ</t>
    </rPh>
    <rPh sb="8" eb="10">
      <t>ホウカツ</t>
    </rPh>
    <rPh sb="11" eb="14">
      <t>チョウトッキュウ</t>
    </rPh>
    <rPh sb="15" eb="17">
      <t>シュドウ</t>
    </rPh>
    <rPh sb="17" eb="19">
      <t>センタク</t>
    </rPh>
    <phoneticPr fontId="2"/>
  </si>
  <si>
    <t>担当者ふりがな</t>
    <rPh sb="0" eb="3">
      <t>タントウシャ</t>
    </rPh>
    <phoneticPr fontId="36"/>
  </si>
  <si>
    <t>顧客名簿情報</t>
    <rPh sb="0" eb="2">
      <t>コキャク</t>
    </rPh>
    <rPh sb="2" eb="4">
      <t>メイボ</t>
    </rPh>
    <rPh sb="4" eb="6">
      <t>ジョウホウ</t>
    </rPh>
    <phoneticPr fontId="36"/>
  </si>
  <si>
    <r>
      <t xml:space="preserve">(1) </t>
    </r>
    <r>
      <rPr>
        <sz val="11"/>
        <color theme="1"/>
        <rFont val="Yu Gothic"/>
        <family val="3"/>
        <charset val="128"/>
        <scheme val="minor"/>
      </rPr>
      <t>都市</t>
    </r>
    <rPh sb="4" eb="6">
      <t>トシ</t>
    </rPh>
    <phoneticPr fontId="36"/>
  </si>
  <si>
    <r>
      <t xml:space="preserve">(2) </t>
    </r>
    <r>
      <rPr>
        <sz val="11"/>
        <color theme="1"/>
        <rFont val="Yu Gothic"/>
        <family val="3"/>
        <charset val="128"/>
        <scheme val="minor"/>
      </rPr>
      <t>建物種類</t>
    </r>
    <rPh sb="4" eb="8">
      <t>タテモノシュルイ</t>
    </rPh>
    <phoneticPr fontId="36"/>
  </si>
  <si>
    <r>
      <t>(</t>
    </r>
    <r>
      <rPr>
        <b/>
        <sz val="11"/>
        <color theme="1"/>
        <rFont val="Yu Gothic"/>
        <family val="3"/>
        <charset val="128"/>
        <scheme val="minor"/>
      </rPr>
      <t>5-2</t>
    </r>
    <r>
      <rPr>
        <sz val="11"/>
        <color theme="1"/>
        <rFont val="Yu Gothic"/>
        <family val="2"/>
        <scheme val="minor"/>
      </rPr>
      <t>) 提供期間②</t>
    </r>
    <r>
      <rPr>
        <sz val="9"/>
        <color theme="1"/>
        <rFont val="Yu Gothic"/>
        <family val="3"/>
        <charset val="128"/>
        <scheme val="minor"/>
      </rPr>
      <t>（見積記載）</t>
    </r>
    <rPh sb="6" eb="8">
      <t>テイキョウ</t>
    </rPh>
    <rPh sb="8" eb="10">
      <t>キカン</t>
    </rPh>
    <rPh sb="12" eb="14">
      <t>ミツモリ</t>
    </rPh>
    <rPh sb="14" eb="16">
      <t>キサイ</t>
    </rPh>
    <phoneticPr fontId="36"/>
  </si>
  <si>
    <r>
      <t>(</t>
    </r>
    <r>
      <rPr>
        <b/>
        <sz val="11"/>
        <color theme="1"/>
        <rFont val="Yu Gothic"/>
        <family val="3"/>
        <charset val="128"/>
        <scheme val="minor"/>
      </rPr>
      <t>5-予</t>
    </r>
    <r>
      <rPr>
        <sz val="11"/>
        <color theme="1"/>
        <rFont val="Yu Gothic"/>
        <family val="2"/>
        <scheme val="minor"/>
      </rPr>
      <t>) 提供期間③</t>
    </r>
    <r>
      <rPr>
        <sz val="9"/>
        <color theme="1"/>
        <rFont val="Yu Gothic"/>
        <family val="3"/>
        <charset val="128"/>
        <scheme val="minor"/>
      </rPr>
      <t>（見積記載）</t>
    </r>
    <rPh sb="3" eb="4">
      <t>ヨ</t>
    </rPh>
    <rPh sb="6" eb="8">
      <t>テイキョウ</t>
    </rPh>
    <rPh sb="8" eb="10">
      <t>キカン</t>
    </rPh>
    <rPh sb="12" eb="14">
      <t>ミツモリ</t>
    </rPh>
    <rPh sb="14" eb="16">
      <t>キサイ</t>
    </rPh>
    <phoneticPr fontId="36"/>
  </si>
  <si>
    <t>01</t>
    <phoneticPr fontId="36"/>
  </si>
  <si>
    <t>02</t>
    <phoneticPr fontId="36"/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</si>
  <si>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</si>
  <si>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</si>
  <si>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</si>
  <si>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</si>
  <si>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</si>
  <si>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</si>
  <si>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</si>
  <si>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</si>
  <si>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</si>
  <si>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</si>
  <si>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</si>
  <si>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</si>
  <si>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</si>
  <si>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</si>
  <si>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</si>
  <si>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</si>
  <si>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20</t>
    <phoneticPr fontId="36"/>
  </si>
  <si>
    <t>21</t>
    <phoneticPr fontId="36"/>
  </si>
  <si>
    <t>22</t>
    <phoneticPr fontId="36"/>
  </si>
  <si>
    <t>19</t>
    <phoneticPr fontId="36"/>
  </si>
  <si>
    <t>※過去納品分との接続の場合</t>
    <rPh sb="1" eb="3">
      <t>カコ</t>
    </rPh>
    <rPh sb="3" eb="5">
      <t>ノウヒン</t>
    </rPh>
    <rPh sb="5" eb="6">
      <t>ブン</t>
    </rPh>
    <rPh sb="8" eb="10">
      <t>セツゾク</t>
    </rPh>
    <rPh sb="11" eb="13">
      <t>バアイ</t>
    </rPh>
    <phoneticPr fontId="36"/>
  </si>
  <si>
    <r>
      <rPr>
        <sz val="11"/>
        <color rgb="FFFF0000"/>
        <rFont val="Yu Gothic"/>
        <family val="2"/>
        <charset val="128"/>
        <scheme val="minor"/>
      </rPr>
      <t>※修正は手動</t>
    </r>
    <r>
      <rPr>
        <sz val="14"/>
        <color rgb="FFFF0000"/>
        <rFont val="Segoe UI Symbol"/>
        <family val="2"/>
      </rPr>
      <t>✍</t>
    </r>
    <rPh sb="1" eb="3">
      <t>シュウセイ</t>
    </rPh>
    <rPh sb="4" eb="6">
      <t>シュドウ</t>
    </rPh>
    <phoneticPr fontId="36"/>
  </si>
  <si>
    <t>その他；主要10都市以外はAC～BM列☟</t>
    <rPh sb="2" eb="3">
      <t>タ</t>
    </rPh>
    <rPh sb="4" eb="6">
      <t>シュヨウ</t>
    </rPh>
    <rPh sb="8" eb="10">
      <t>トシ</t>
    </rPh>
    <rPh sb="10" eb="12">
      <t>イガイ</t>
    </rPh>
    <rPh sb="18" eb="19">
      <t>レツ</t>
    </rPh>
    <phoneticPr fontId="36"/>
  </si>
  <si>
    <t>※過去納品分
との接続の場合</t>
    <rPh sb="1" eb="3">
      <t>カコ</t>
    </rPh>
    <rPh sb="3" eb="5">
      <t>ノウヒン</t>
    </rPh>
    <rPh sb="5" eb="6">
      <t>ブン</t>
    </rPh>
    <rPh sb="9" eb="11">
      <t>セツゾク</t>
    </rPh>
    <rPh sb="12" eb="14">
      <t>バアイ</t>
    </rPh>
    <phoneticPr fontId="36"/>
  </si>
  <si>
    <r>
      <t>(</t>
    </r>
    <r>
      <rPr>
        <b/>
        <sz val="11"/>
        <color theme="1"/>
        <rFont val="Yu Gothic"/>
        <family val="3"/>
        <charset val="128"/>
        <scheme val="minor"/>
      </rPr>
      <t>5</t>
    </r>
    <r>
      <rPr>
        <sz val="11"/>
        <color theme="1"/>
        <rFont val="Yu Gothic"/>
        <family val="3"/>
        <charset val="128"/>
        <scheme val="minor"/>
      </rPr>
      <t>) 提供期間（見積記載）</t>
    </r>
    <rPh sb="4" eb="6">
      <t>テイキョウ</t>
    </rPh>
    <rPh sb="6" eb="8">
      <t>キカン</t>
    </rPh>
    <rPh sb="9" eb="11">
      <t>ミツモリ</t>
    </rPh>
    <rPh sb="11" eb="13">
      <t>キサイ</t>
    </rPh>
    <phoneticPr fontId="36"/>
  </si>
  <si>
    <r>
      <t>式
（</t>
    </r>
    <r>
      <rPr>
        <sz val="11"/>
        <color rgb="FFFF0000"/>
        <rFont val="Yu Gothic"/>
        <family val="3"/>
        <charset val="128"/>
        <scheme val="minor"/>
      </rPr>
      <t>手動修正は赤字</t>
    </r>
    <r>
      <rPr>
        <sz val="11"/>
        <color rgb="FF0000FF"/>
        <rFont val="Yu Gothic"/>
        <family val="2"/>
        <charset val="128"/>
        <scheme val="minor"/>
      </rPr>
      <t>）</t>
    </r>
    <rPh sb="0" eb="1">
      <t>シキ</t>
    </rPh>
    <rPh sb="3" eb="5">
      <t>シュドウ</t>
    </rPh>
    <rPh sb="5" eb="7">
      <t>シュウセイ</t>
    </rPh>
    <rPh sb="8" eb="10">
      <t>アカジ</t>
    </rPh>
    <phoneticPr fontId="36"/>
  </si>
  <si>
    <r>
      <rPr>
        <b/>
        <sz val="10"/>
        <color theme="1"/>
        <rFont val="Yu Gothic"/>
        <family val="3"/>
        <charset val="128"/>
        <scheme val="minor"/>
      </rPr>
      <t>その他</t>
    </r>
    <r>
      <rPr>
        <sz val="9"/>
        <color theme="1"/>
        <rFont val="Yu Gothic"/>
        <family val="3"/>
        <charset val="128"/>
        <scheme val="minor"/>
      </rPr>
      <t xml:space="preserve">（ご要望を下記枠内にご記入ください。 </t>
    </r>
    <r>
      <rPr>
        <sz val="8"/>
        <color theme="1"/>
        <rFont val="Yu Gothic"/>
        <family val="3"/>
        <charset val="128"/>
        <scheme val="minor"/>
      </rPr>
      <t>ご希望に添えない場合がございますので、あらかじめご了承ください。</t>
    </r>
    <r>
      <rPr>
        <sz val="9"/>
        <color theme="1"/>
        <rFont val="Yu Gothic"/>
        <family val="3"/>
        <charset val="128"/>
        <scheme val="minor"/>
      </rPr>
      <t>）</t>
    </r>
    <rPh sb="2" eb="3">
      <t>タ</t>
    </rPh>
    <rPh sb="5" eb="7">
      <t>ヨウボウ</t>
    </rPh>
    <rPh sb="8" eb="10">
      <t>カキ</t>
    </rPh>
    <rPh sb="10" eb="12">
      <t>ワクナイ</t>
    </rPh>
    <rPh sb="14" eb="16">
      <t>キニュウ</t>
    </rPh>
    <rPh sb="23" eb="25">
      <t>キボウ</t>
    </rPh>
    <rPh sb="26" eb="27">
      <t>ソ</t>
    </rPh>
    <rPh sb="30" eb="32">
      <t>バアイ</t>
    </rPh>
    <rPh sb="47" eb="49">
      <t>リョウショウ</t>
    </rPh>
    <phoneticPr fontId="2"/>
  </si>
  <si>
    <r>
      <rPr>
        <sz val="10"/>
        <color theme="1"/>
        <rFont val="Yu Gothic"/>
        <family val="3"/>
        <charset val="128"/>
        <scheme val="minor"/>
      </rPr>
      <t>指定書式あり</t>
    </r>
    <r>
      <rPr>
        <sz val="9"/>
        <color theme="1"/>
        <rFont val="Yu Gothic"/>
        <family val="3"/>
        <charset val="128"/>
        <scheme val="minor"/>
      </rPr>
      <t>（指定書式について下記枠内にご記入ください。）　　</t>
    </r>
    <r>
      <rPr>
        <b/>
        <sz val="10"/>
        <color theme="1"/>
        <rFont val="Yu Gothic"/>
        <family val="3"/>
        <charset val="128"/>
        <scheme val="minor"/>
      </rPr>
      <t>≪追加オプション≫</t>
    </r>
    <rPh sb="0" eb="2">
      <t>シテイ</t>
    </rPh>
    <rPh sb="2" eb="4">
      <t>ショシキ</t>
    </rPh>
    <rPh sb="7" eb="9">
      <t>シテイ</t>
    </rPh>
    <rPh sb="9" eb="11">
      <t>ショシキ</t>
    </rPh>
    <rPh sb="15" eb="17">
      <t>カキ</t>
    </rPh>
    <rPh sb="17" eb="19">
      <t>ワクナイ</t>
    </rPh>
    <rPh sb="21" eb="23">
      <t>キニュウ</t>
    </rPh>
    <phoneticPr fontId="2"/>
  </si>
  <si>
    <r>
      <rPr>
        <b/>
        <sz val="10"/>
        <color theme="1"/>
        <rFont val="Yu Gothic"/>
        <family val="3"/>
        <charset val="128"/>
        <scheme val="minor"/>
      </rPr>
      <t xml:space="preserve"> 宛名をご指定ください。</t>
    </r>
    <r>
      <rPr>
        <sz val="9"/>
        <color theme="1"/>
        <rFont val="Yu Gothic"/>
        <family val="3"/>
        <charset val="128"/>
        <scheme val="minor"/>
      </rPr>
      <t>（</t>
    </r>
    <r>
      <rPr>
        <strike/>
        <u/>
        <sz val="9"/>
        <rFont val="Yu Gothic"/>
        <family val="3"/>
        <charset val="128"/>
        <scheme val="minor"/>
      </rPr>
      <t>書</t>
    </r>
    <r>
      <rPr>
        <u/>
        <sz val="9"/>
        <rFont val="Yu Gothic"/>
        <family val="3"/>
        <charset val="128"/>
        <scheme val="minor"/>
      </rPr>
      <t>式</t>
    </r>
    <r>
      <rPr>
        <u/>
        <sz val="9"/>
        <color theme="1"/>
        <rFont val="Yu Gothic"/>
        <family val="3"/>
        <charset val="128"/>
        <scheme val="minor"/>
      </rPr>
      <t>の指定の有無に関わらず</t>
    </r>
    <r>
      <rPr>
        <sz val="9"/>
        <color theme="1"/>
        <rFont val="Yu Gothic"/>
        <family val="3"/>
        <charset val="128"/>
        <scheme val="minor"/>
      </rPr>
      <t>、下記枠内にご記入ください。）</t>
    </r>
    <rPh sb="1" eb="3">
      <t>アテナ</t>
    </rPh>
    <rPh sb="5" eb="7">
      <t>シテイ</t>
    </rPh>
    <rPh sb="13" eb="14">
      <t>ショ</t>
    </rPh>
    <rPh sb="16" eb="18">
      <t>シテイ</t>
    </rPh>
    <rPh sb="19" eb="21">
      <t>ウム</t>
    </rPh>
    <rPh sb="22" eb="23">
      <t>カカ</t>
    </rPh>
    <rPh sb="27" eb="29">
      <t>カキ</t>
    </rPh>
    <rPh sb="29" eb="30">
      <t>ワク</t>
    </rPh>
    <rPh sb="30" eb="31">
      <t>ナイ</t>
    </rPh>
    <rPh sb="33" eb="35">
      <t>キニュウ</t>
    </rPh>
    <phoneticPr fontId="2"/>
  </si>
  <si>
    <r>
      <rPr>
        <sz val="9"/>
        <color theme="1"/>
        <rFont val="Yu Gothic"/>
        <family val="3"/>
        <charset val="128"/>
        <scheme val="minor"/>
      </rPr>
      <t xml:space="preserve">（下記枠内にご記入ください。 </t>
    </r>
    <r>
      <rPr>
        <sz val="8"/>
        <color theme="1"/>
        <rFont val="Yu Gothic"/>
        <family val="3"/>
        <charset val="128"/>
        <scheme val="minor"/>
      </rPr>
      <t>ご希望に添えない場合がございますので、あらかじめご了承ください。</t>
    </r>
    <r>
      <rPr>
        <sz val="9"/>
        <color theme="1"/>
        <rFont val="Yu Gothic"/>
        <family val="3"/>
        <charset val="128"/>
        <scheme val="minor"/>
      </rPr>
      <t>）</t>
    </r>
    <rPh sb="1" eb="3">
      <t>カキ</t>
    </rPh>
    <rPh sb="3" eb="5">
      <t>ワクナイ</t>
    </rPh>
    <rPh sb="7" eb="9">
      <t>キニュウ</t>
    </rPh>
    <rPh sb="16" eb="18">
      <t>キボウ</t>
    </rPh>
    <rPh sb="19" eb="20">
      <t>ソ</t>
    </rPh>
    <rPh sb="23" eb="25">
      <t>バアイ</t>
    </rPh>
    <rPh sb="40" eb="42">
      <t>リョウショウ</t>
    </rPh>
    <phoneticPr fontId="2"/>
  </si>
  <si>
    <r>
      <rPr>
        <b/>
        <sz val="10"/>
        <color theme="1"/>
        <rFont val="Yu Gothic"/>
        <family val="3"/>
        <charset val="128"/>
        <scheme val="minor"/>
      </rPr>
      <t xml:space="preserve"> 宛名をご指定ください。</t>
    </r>
    <r>
      <rPr>
        <sz val="9"/>
        <color theme="1"/>
        <rFont val="Yu Gothic"/>
        <family val="3"/>
        <charset val="128"/>
        <scheme val="minor"/>
      </rPr>
      <t>（</t>
    </r>
    <r>
      <rPr>
        <u/>
        <sz val="9"/>
        <color theme="1"/>
        <rFont val="Yu Gothic"/>
        <family val="3"/>
        <charset val="128"/>
        <scheme val="minor"/>
      </rPr>
      <t>書式の指定の有無に関わらず</t>
    </r>
    <r>
      <rPr>
        <sz val="9"/>
        <color theme="1"/>
        <rFont val="Yu Gothic"/>
        <family val="3"/>
        <charset val="128"/>
        <scheme val="minor"/>
      </rPr>
      <t>、下記枠内にご記入ください。）</t>
    </r>
    <rPh sb="1" eb="3">
      <t>アテナ</t>
    </rPh>
    <rPh sb="5" eb="7">
      <t>シテイ</t>
    </rPh>
    <rPh sb="13" eb="15">
      <t>ショシキ</t>
    </rPh>
    <rPh sb="16" eb="18">
      <t>シテイ</t>
    </rPh>
    <rPh sb="19" eb="21">
      <t>ウム</t>
    </rPh>
    <rPh sb="22" eb="23">
      <t>カカ</t>
    </rPh>
    <rPh sb="27" eb="29">
      <t>カキ</t>
    </rPh>
    <rPh sb="29" eb="30">
      <t>ワク</t>
    </rPh>
    <rPh sb="30" eb="31">
      <t>ナイ</t>
    </rPh>
    <rPh sb="33" eb="35">
      <t>キニュウ</t>
    </rPh>
    <phoneticPr fontId="2"/>
  </si>
  <si>
    <t>（８）ご注文にあたり、事前の事務手続き（取引先登録など）が必要な場合はお知らせください。</t>
    <rPh sb="4" eb="6">
      <t>チュウモン</t>
    </rPh>
    <rPh sb="11" eb="13">
      <t>ジゼン</t>
    </rPh>
    <rPh sb="14" eb="16">
      <t>ジム</t>
    </rPh>
    <rPh sb="16" eb="18">
      <t>テツヅ</t>
    </rPh>
    <rPh sb="29" eb="31">
      <t>ヒツヨウ</t>
    </rPh>
    <rPh sb="32" eb="34">
      <t>バアイ</t>
    </rPh>
    <rPh sb="36" eb="37">
      <t>シ</t>
    </rPh>
    <phoneticPr fontId="2"/>
  </si>
  <si>
    <r>
      <rPr>
        <sz val="10"/>
        <color theme="1"/>
        <rFont val="Yu Gothic"/>
        <family val="3"/>
        <charset val="128"/>
        <scheme val="minor"/>
      </rPr>
      <t>あり（</t>
    </r>
    <r>
      <rPr>
        <sz val="9"/>
        <color theme="1"/>
        <rFont val="Yu Gothic"/>
        <family val="3"/>
        <charset val="128"/>
        <scheme val="minor"/>
      </rPr>
      <t>下記枠内に具体的にご記入ください。）</t>
    </r>
    <r>
      <rPr>
        <b/>
        <sz val="10"/>
        <color theme="1"/>
        <rFont val="Yu Gothic"/>
        <family val="3"/>
        <charset val="128"/>
        <scheme val="minor"/>
      </rPr>
      <t>≪追加オプション≫</t>
    </r>
    <rPh sb="3" eb="5">
      <t>カキ</t>
    </rPh>
    <rPh sb="5" eb="7">
      <t>ワクナイ</t>
    </rPh>
    <rPh sb="8" eb="11">
      <t>グタイテキ</t>
    </rPh>
    <rPh sb="13" eb="15">
      <t>キニュウ</t>
    </rPh>
    <phoneticPr fontId="2"/>
  </si>
  <si>
    <t>見積
番号</t>
    <rPh sb="0" eb="2">
      <t>ミツモリ</t>
    </rPh>
    <rPh sb="3" eb="5">
      <t>バンゴウ</t>
    </rPh>
    <phoneticPr fontId="36"/>
  </si>
  <si>
    <t>見積
枝番</t>
    <rPh sb="0" eb="2">
      <t>ミツモリ</t>
    </rPh>
    <rPh sb="3" eb="5">
      <t>エダバン</t>
    </rPh>
    <phoneticPr fontId="36"/>
  </si>
  <si>
    <t>（７）ご注文にあたり、事前の事務手続き（取引先登録など）が必要な場合はお知らせください。</t>
    <phoneticPr fontId="2"/>
  </si>
  <si>
    <r>
      <t>あり</t>
    </r>
    <r>
      <rPr>
        <sz val="9"/>
        <color theme="1"/>
        <rFont val="Yu Gothic"/>
        <family val="3"/>
        <charset val="128"/>
        <scheme val="minor"/>
      </rPr>
      <t>（下記枠内に具体的にご記入ください。）</t>
    </r>
    <r>
      <rPr>
        <b/>
        <sz val="10"/>
        <color theme="1"/>
        <rFont val="Yu Gothic"/>
        <family val="3"/>
        <charset val="128"/>
        <scheme val="minor"/>
      </rPr>
      <t>≪追加オプション≫</t>
    </r>
    <rPh sb="3" eb="5">
      <t>カキ</t>
    </rPh>
    <rPh sb="5" eb="7">
      <t>ワクナイ</t>
    </rPh>
    <rPh sb="8" eb="11">
      <t>グタイテキ</t>
    </rPh>
    <rPh sb="13" eb="15">
      <t>キニュウ</t>
    </rPh>
    <phoneticPr fontId="2"/>
  </si>
  <si>
    <r>
      <t>指定書式あり</t>
    </r>
    <r>
      <rPr>
        <sz val="9"/>
        <color theme="1"/>
        <rFont val="Yu Gothic"/>
        <family val="3"/>
        <charset val="128"/>
        <scheme val="minor"/>
      </rPr>
      <t>（指定書式について下記枠内にご記入ください。）　</t>
    </r>
    <r>
      <rPr>
        <b/>
        <sz val="10"/>
        <color theme="1"/>
        <rFont val="Yu Gothic"/>
        <family val="3"/>
        <charset val="128"/>
        <scheme val="minor"/>
      </rPr>
      <t>≪追加オプション≫</t>
    </r>
    <rPh sb="0" eb="4">
      <t>シテイショシキ</t>
    </rPh>
    <rPh sb="7" eb="9">
      <t>シテイ</t>
    </rPh>
    <rPh sb="9" eb="11">
      <t>ショシキ</t>
    </rPh>
    <rPh sb="15" eb="17">
      <t>カキ</t>
    </rPh>
    <rPh sb="17" eb="19">
      <t>ワクナイ</t>
    </rPh>
    <rPh sb="21" eb="23">
      <t>キニュウ</t>
    </rPh>
    <rPh sb="31" eb="33">
      <t>ツイカ</t>
    </rPh>
    <phoneticPr fontId="2"/>
  </si>
  <si>
    <t>1～6都市</t>
    <rPh sb="3" eb="5">
      <t>トシ</t>
    </rPh>
    <phoneticPr fontId="1"/>
  </si>
  <si>
    <t>7都市～</t>
    <rPh sb="1" eb="3">
      <t>トシ</t>
    </rPh>
    <phoneticPr fontId="1"/>
  </si>
  <si>
    <t>連続しない２つの期間をご希望の場合は、
①に「2011/01 ～ 2011/12」、②に「2020/01 ～ 2020/12」と記入してください。</t>
    <rPh sb="0" eb="2">
      <t>レンゾク</t>
    </rPh>
    <rPh sb="8" eb="10">
      <t>キカン</t>
    </rPh>
    <rPh sb="64" eb="66">
      <t>キニュウ</t>
    </rPh>
    <phoneticPr fontId="2"/>
  </si>
  <si>
    <t>（フ リ ガ ナ）</t>
    <phoneticPr fontId="2"/>
  </si>
  <si>
    <t>（フリガナ）</t>
  </si>
  <si>
    <t>（フリガナ）</t>
    <phoneticPr fontId="2"/>
  </si>
  <si>
    <t>連続しない２つの期間を指定する場合は、①に「2011 ～ 2012」、②に「2019 ～ 2020」と記入してください。</t>
    <rPh sb="0" eb="2">
      <t>レンゾク</t>
    </rPh>
    <rPh sb="8" eb="10">
      <t>キカン</t>
    </rPh>
    <rPh sb="11" eb="13">
      <t>シテイ</t>
    </rPh>
    <rPh sb="15" eb="17">
      <t>バアイ</t>
    </rPh>
    <rPh sb="51" eb="53">
      <t>キニュウ</t>
    </rPh>
    <phoneticPr fontId="2"/>
  </si>
  <si>
    <r>
      <t>（</t>
    </r>
    <r>
      <rPr>
        <b/>
        <sz val="11"/>
        <rFont val="Yu Gothic"/>
        <family val="3"/>
        <charset val="128"/>
        <scheme val="minor"/>
      </rPr>
      <t>11</t>
    </r>
    <r>
      <rPr>
        <sz val="11"/>
        <rFont val="Yu Gothic"/>
        <family val="3"/>
        <charset val="128"/>
        <scheme val="minor"/>
      </rPr>
      <t>）
備考</t>
    </r>
    <rPh sb="5" eb="7">
      <t>ビコウ</t>
    </rPh>
    <phoneticPr fontId="36"/>
  </si>
  <si>
    <t>通常</t>
    <rPh sb="0" eb="2">
      <t>ツウジョウ</t>
    </rPh>
    <phoneticPr fontId="3"/>
  </si>
  <si>
    <t>お急ぎ</t>
    <rPh sb="1" eb="2">
      <t>イソ</t>
    </rPh>
    <phoneticPr fontId="3"/>
  </si>
  <si>
    <t>特急</t>
    <rPh sb="0" eb="2">
      <t>トッキュウ</t>
    </rPh>
    <phoneticPr fontId="3"/>
  </si>
  <si>
    <r>
      <rPr>
        <sz val="10"/>
        <color theme="1"/>
        <rFont val="Yu Gothic"/>
        <family val="3"/>
        <charset val="128"/>
        <scheme val="minor"/>
      </rPr>
      <t xml:space="preserve"> 期間についてのご要望</t>
    </r>
    <r>
      <rPr>
        <sz val="9"/>
        <color theme="1"/>
        <rFont val="Yu Gothic"/>
        <family val="3"/>
        <charset val="128"/>
        <scheme val="minor"/>
      </rPr>
      <t>（下記枠内にご記入ください。）</t>
    </r>
    <rPh sb="1" eb="3">
      <t>キカン</t>
    </rPh>
    <rPh sb="9" eb="11">
      <t>ヨウボウ</t>
    </rPh>
    <rPh sb="12" eb="14">
      <t>カキ</t>
    </rPh>
    <rPh sb="14" eb="15">
      <t>ワク</t>
    </rPh>
    <rPh sb="15" eb="16">
      <t>ナイ</t>
    </rPh>
    <rPh sb="18" eb="20">
      <t>キニュウ</t>
    </rPh>
    <phoneticPr fontId="2"/>
  </si>
  <si>
    <t>（10）請求関連書類の原本の送付 について指定してください。</t>
    <rPh sb="4" eb="8">
      <t>セイキュウカンレン</t>
    </rPh>
    <rPh sb="8" eb="10">
      <t>ショルイ</t>
    </rPh>
    <rPh sb="11" eb="13">
      <t>ゲンポン</t>
    </rPh>
    <rPh sb="14" eb="16">
      <t>ソウフ</t>
    </rPh>
    <phoneticPr fontId="2"/>
  </si>
  <si>
    <t>（９）請求関連書類の原本の送付について指定してください。</t>
    <rPh sb="3" eb="7">
      <t>セイキュウカンレン</t>
    </rPh>
    <rPh sb="7" eb="9">
      <t>ショルイ</t>
    </rPh>
    <rPh sb="10" eb="12">
      <t>ゲンポン</t>
    </rPh>
    <rPh sb="13" eb="15">
      <t>ソウフ</t>
    </rPh>
    <rPh sb="19" eb="21">
      <t>シテイ</t>
    </rPh>
    <phoneticPr fontId="2"/>
  </si>
  <si>
    <r>
      <t>組織名
（</t>
    </r>
    <r>
      <rPr>
        <b/>
        <sz val="11"/>
        <color rgb="FFFF0000"/>
        <rFont val="Yu Gothic"/>
        <family val="3"/>
        <charset val="128"/>
        <scheme val="minor"/>
      </rPr>
      <t>支店名まで入力</t>
    </r>
    <r>
      <rPr>
        <sz val="11"/>
        <color theme="1"/>
        <rFont val="Yu Gothic"/>
        <family val="2"/>
        <scheme val="minor"/>
      </rPr>
      <t>）</t>
    </r>
    <rPh sb="0" eb="3">
      <t>ソシキメイ</t>
    </rPh>
    <rPh sb="5" eb="8">
      <t>シテンメイ</t>
    </rPh>
    <rPh sb="10" eb="12">
      <t>ニュウリョク</t>
    </rPh>
    <phoneticPr fontId="36"/>
  </si>
  <si>
    <t>部署名</t>
    <rPh sb="0" eb="2">
      <t>ブショ</t>
    </rPh>
    <rPh sb="2" eb="3">
      <t>メイ</t>
    </rPh>
    <phoneticPr fontId="36"/>
  </si>
  <si>
    <t>部署名</t>
    <rPh sb="0" eb="1">
      <t>ベ</t>
    </rPh>
    <rPh sb="2" eb="3">
      <t>メイ</t>
    </rPh>
    <phoneticPr fontId="2"/>
  </si>
  <si>
    <r>
      <t>部</t>
    </r>
    <r>
      <rPr>
        <sz val="22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署</t>
    </r>
    <r>
      <rPr>
        <sz val="22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名</t>
    </r>
    <rPh sb="0" eb="1">
      <t>ブ</t>
    </rPh>
    <rPh sb="4" eb="5">
      <t>メイ</t>
    </rPh>
    <phoneticPr fontId="2"/>
  </si>
  <si>
    <t>55バイトまで</t>
    <phoneticPr fontId="2"/>
  </si>
  <si>
    <t>56バイト～</t>
    <phoneticPr fontId="2"/>
  </si>
  <si>
    <t>（2025.12.10）</t>
    <phoneticPr fontId="2"/>
  </si>
  <si>
    <t>01</t>
    <phoneticPr fontId="2"/>
  </si>
  <si>
    <t>02</t>
  </si>
  <si>
    <t>同　意</t>
    <rPh sb="0" eb="1">
      <t>ドウ</t>
    </rPh>
    <rPh sb="2" eb="3">
      <t>イ</t>
    </rPh>
    <phoneticPr fontId="2"/>
  </si>
  <si>
    <t>郵送希望</t>
    <rPh sb="0" eb="4">
      <t>ユウソウキボウ</t>
    </rPh>
    <phoneticPr fontId="2"/>
  </si>
  <si>
    <t>郵送不要</t>
    <rPh sb="0" eb="4">
      <t>ユウソウフヨウ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</si>
</sst>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yyyy&quot;年&quot;m&quot;月&quot;d&quot;日&quot;;@"/>
    <numFmt numFmtId="177" formatCode="yyyy&quot;年&quot;m&quot;月&quot;;@"/>
    <numFmt numFmtId="178" formatCode="#,##0_);[Red]\(#,##0\)"/>
    <numFmt numFmtId="179" formatCode="0_);[Red]\(0\)"/>
    <numFmt numFmtId="180" formatCode="[&lt;=999]000;[&lt;=9999]000\-00;000\-0000"/>
    <numFmt numFmtId="181" formatCode="yyyy/mm"/>
    <numFmt numFmtId="182" formatCode="\-#"/>
  </numFmts>
  <fonts count="66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6"/>
      <name val="Yu Gothic"/>
      <family val="3"/>
      <charset val="128"/>
      <scheme val="minor"/>
    </font>
    <font>
      <b/>
      <sz val="14"/>
      <color theme="0"/>
      <name val="Yu Gothic"/>
      <family val="3"/>
      <charset val="128"/>
      <scheme val="minor"/>
    </font>
    <font>
      <b/>
      <sz val="9"/>
      <color indexed="81"/>
      <name val="MS P ゴシック"/>
      <family val="3"/>
      <charset val="128"/>
    </font>
    <font>
      <sz val="7"/>
      <color theme="1"/>
      <name val="Yu Gothic"/>
      <family val="2"/>
      <scheme val="minor"/>
    </font>
    <font>
      <sz val="7"/>
      <color theme="1"/>
      <name val="Yu Gothic"/>
      <family val="3"/>
      <charset val="128"/>
      <scheme val="minor"/>
    </font>
    <font>
      <sz val="11"/>
      <name val="Yu Gothic"/>
      <family val="2"/>
      <scheme val="minor"/>
    </font>
    <font>
      <sz val="9"/>
      <color theme="1"/>
      <name val="Yu Gothic"/>
      <family val="3"/>
      <charset val="128"/>
      <scheme val="minor"/>
    </font>
    <font>
      <sz val="8"/>
      <color theme="1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  <font>
      <sz val="10"/>
      <color theme="1"/>
      <name val="Yu Gothic"/>
      <family val="2"/>
      <scheme val="minor"/>
    </font>
    <font>
      <sz val="11"/>
      <color theme="0"/>
      <name val="Yu Gothic"/>
      <family val="3"/>
      <charset val="128"/>
      <scheme val="minor"/>
    </font>
    <font>
      <b/>
      <sz val="11"/>
      <color theme="0"/>
      <name val="Yu Gothic"/>
      <family val="3"/>
      <charset val="128"/>
      <scheme val="minor"/>
    </font>
    <font>
      <b/>
      <sz val="9"/>
      <color theme="0"/>
      <name val="Yu Gothic"/>
      <family val="3"/>
      <charset val="128"/>
      <scheme val="minor"/>
    </font>
    <font>
      <b/>
      <sz val="11"/>
      <color theme="1"/>
      <name val="Yu Gothic"/>
      <family val="3"/>
      <charset val="128"/>
      <scheme val="minor"/>
    </font>
    <font>
      <b/>
      <sz val="9"/>
      <color theme="1"/>
      <name val="Yu Gothic"/>
      <family val="3"/>
      <charset val="128"/>
      <scheme val="minor"/>
    </font>
    <font>
      <b/>
      <sz val="8"/>
      <color theme="1"/>
      <name val="Yu Gothic"/>
      <family val="3"/>
      <charset val="128"/>
      <scheme val="minor"/>
    </font>
    <font>
      <sz val="10"/>
      <color theme="1"/>
      <name val="Yu Gothic"/>
      <family val="3"/>
      <charset val="128"/>
      <scheme val="minor"/>
    </font>
    <font>
      <sz val="9"/>
      <color theme="1"/>
      <name val="Yu Gothic"/>
      <family val="2"/>
      <scheme val="minor"/>
    </font>
    <font>
      <sz val="8"/>
      <color theme="1"/>
      <name val="Yu Gothic"/>
      <family val="2"/>
      <scheme val="minor"/>
    </font>
    <font>
      <sz val="11"/>
      <color rgb="FF000000"/>
      <name val="Yu Gothic"/>
      <family val="3"/>
      <charset val="128"/>
    </font>
    <font>
      <sz val="9"/>
      <color rgb="FF000000"/>
      <name val="Meiryo UI"/>
      <family val="3"/>
      <charset val="128"/>
    </font>
    <font>
      <b/>
      <vertAlign val="superscript"/>
      <sz val="14"/>
      <color theme="0"/>
      <name val="Segoe UI Symbol"/>
      <family val="2"/>
    </font>
    <font>
      <b/>
      <sz val="10"/>
      <color theme="1"/>
      <name val="Yu Gothic"/>
      <family val="3"/>
      <charset val="128"/>
      <scheme val="minor"/>
    </font>
    <font>
      <u/>
      <sz val="11"/>
      <color theme="10"/>
      <name val="Yu Gothic"/>
      <family val="2"/>
      <scheme val="minor"/>
    </font>
    <font>
      <b/>
      <sz val="9"/>
      <color rgb="FFFF0000"/>
      <name val="Yu Gothic"/>
      <family val="3"/>
      <charset val="128"/>
      <scheme val="minor"/>
    </font>
    <font>
      <sz val="11"/>
      <name val="Yu Gothic"/>
      <family val="3"/>
      <charset val="128"/>
      <scheme val="minor"/>
    </font>
    <font>
      <u/>
      <sz val="9"/>
      <color theme="1"/>
      <name val="Yu Gothic"/>
      <family val="3"/>
      <charset val="128"/>
      <scheme val="minor"/>
    </font>
    <font>
      <b/>
      <sz val="10"/>
      <color rgb="FFFF0000"/>
      <name val="Yu Gothic"/>
      <family val="3"/>
      <charset val="128"/>
      <scheme val="minor"/>
    </font>
    <font>
      <b/>
      <sz val="8"/>
      <color rgb="FFFF0000"/>
      <name val="Yu Gothic"/>
      <family val="3"/>
      <charset val="128"/>
      <scheme val="minor"/>
    </font>
    <font>
      <b/>
      <sz val="11"/>
      <name val="Yu Gothic"/>
      <family val="3"/>
      <charset val="128"/>
      <scheme val="minor"/>
    </font>
    <font>
      <sz val="11"/>
      <color rgb="FF0000FF"/>
      <name val="Yu Gothic"/>
      <family val="2"/>
      <scheme val="minor"/>
    </font>
    <font>
      <sz val="11"/>
      <color theme="1"/>
      <name val="Segoe UI Symbol"/>
      <family val="2"/>
    </font>
    <font>
      <b/>
      <sz val="15"/>
      <color theme="0"/>
      <name val="Yu Gothic"/>
      <family val="3"/>
      <charset val="128"/>
      <scheme val="minor"/>
    </font>
    <font>
      <b/>
      <vertAlign val="superscript"/>
      <sz val="15"/>
      <color theme="0"/>
      <name val="Segoe UI Symbol"/>
      <family val="2"/>
    </font>
    <font>
      <sz val="6"/>
      <name val="Yu Gothic"/>
      <family val="2"/>
      <charset val="128"/>
      <scheme val="minor"/>
    </font>
    <font>
      <sz val="11"/>
      <color rgb="FF0000FF"/>
      <name val="Yu Gothic"/>
      <family val="2"/>
      <charset val="128"/>
      <scheme val="minor"/>
    </font>
    <font>
      <sz val="11"/>
      <color rgb="FF0000FF"/>
      <name val="Yu Gothic"/>
      <family val="3"/>
      <charset val="128"/>
      <scheme val="minor"/>
    </font>
    <font>
      <sz val="9"/>
      <name val="Yu Gothic"/>
      <family val="3"/>
      <charset val="128"/>
      <scheme val="minor"/>
    </font>
    <font>
      <strike/>
      <u/>
      <sz val="9"/>
      <name val="Yu Gothic"/>
      <family val="3"/>
      <charset val="128"/>
      <scheme val="minor"/>
    </font>
    <font>
      <u/>
      <sz val="9"/>
      <name val="Yu Gothic"/>
      <family val="3"/>
      <charset val="128"/>
      <scheme val="minor"/>
    </font>
    <font>
      <sz val="9"/>
      <color theme="1"/>
      <name val="Yu Gothic"/>
      <family val="2"/>
      <charset val="128"/>
      <scheme val="minor"/>
    </font>
    <font>
      <sz val="8"/>
      <name val="Yu Gothic"/>
      <family val="3"/>
      <charset val="128"/>
      <scheme val="minor"/>
    </font>
    <font>
      <sz val="11"/>
      <color rgb="FFFF0000"/>
      <name val="Yu Gothic"/>
      <family val="3"/>
      <charset val="128"/>
      <scheme val="minor"/>
    </font>
    <font>
      <sz val="6"/>
      <color theme="1"/>
      <name val="Yu Gothic"/>
      <family val="3"/>
      <charset val="128"/>
      <scheme val="minor"/>
    </font>
    <font>
      <sz val="18"/>
      <color theme="1"/>
      <name val="Yu Gothic"/>
      <family val="3"/>
      <charset val="128"/>
      <scheme val="minor"/>
    </font>
    <font>
      <sz val="20"/>
      <color theme="1"/>
      <name val="Yu Gothic"/>
      <family val="3"/>
      <charset val="128"/>
      <scheme val="minor"/>
    </font>
    <font>
      <sz val="9"/>
      <color indexed="81"/>
      <name val="MS P ゴシック"/>
      <family val="3"/>
      <charset val="128"/>
    </font>
    <font>
      <sz val="14"/>
      <color theme="1"/>
      <name val="Yu Gothic"/>
      <family val="3"/>
      <charset val="128"/>
      <scheme val="minor"/>
    </font>
    <font>
      <sz val="5"/>
      <color theme="1"/>
      <name val="Yu Gothic"/>
      <family val="3"/>
      <charset val="128"/>
      <scheme val="minor"/>
    </font>
    <font>
      <sz val="22"/>
      <color theme="1"/>
      <name val="Yu Gothic"/>
      <family val="3"/>
      <charset val="128"/>
      <scheme val="minor"/>
    </font>
    <font>
      <sz val="11.5"/>
      <color theme="1"/>
      <name val="Yu Gothic"/>
      <family val="3"/>
      <charset val="128"/>
      <scheme val="minor"/>
    </font>
    <font>
      <sz val="11.5"/>
      <name val="Yu Gothic"/>
      <family val="3"/>
      <charset val="128"/>
      <scheme val="minor"/>
    </font>
    <font>
      <b/>
      <sz val="24"/>
      <color theme="1"/>
      <name val="ＭＳ Ｐゴシック"/>
      <family val="2"/>
      <charset val="128"/>
    </font>
    <font>
      <b/>
      <sz val="11"/>
      <color rgb="FFFF0000"/>
      <name val="Yu Gothic"/>
      <family val="3"/>
      <charset val="128"/>
      <scheme val="minor"/>
    </font>
    <font>
      <sz val="11"/>
      <color rgb="FFFF0000"/>
      <name val="Yu Gothic"/>
      <family val="2"/>
      <charset val="128"/>
      <scheme val="minor"/>
    </font>
    <font>
      <sz val="11"/>
      <name val="Yu Gothic"/>
      <family val="2"/>
      <charset val="128"/>
      <scheme val="minor"/>
    </font>
    <font>
      <b/>
      <sz val="7"/>
      <color rgb="FFFF0000"/>
      <name val="Yu Gothic"/>
      <family val="3"/>
      <charset val="128"/>
      <scheme val="minor"/>
    </font>
    <font>
      <sz val="14"/>
      <color rgb="FFFF0000"/>
      <name val="Segoe UI Symbol"/>
      <family val="2"/>
    </font>
    <font>
      <sz val="10"/>
      <color theme="1"/>
      <name val="Yu Gothic"/>
      <family val="2"/>
      <charset val="128"/>
      <scheme val="minor"/>
    </font>
    <font>
      <sz val="14"/>
      <color theme="1"/>
      <name val="Yu Gothic"/>
      <family val="2"/>
      <scheme val="minor"/>
    </font>
    <font>
      <b/>
      <sz val="11"/>
      <color theme="1"/>
      <name val="ＭＳ Ｐゴシック"/>
      <family val="2"/>
      <charset val="128"/>
    </font>
    <font>
      <b/>
      <sz val="11"/>
      <color rgb="FF0000FF"/>
      <name val="Yu Gothic"/>
      <family val="3"/>
      <charset val="128"/>
      <scheme val="minor"/>
    </font>
    <font>
      <b/>
      <sz val="16"/>
      <color rgb="FFEFF6FB"/>
      <name val="Yu Gothic"/>
      <family val="3"/>
      <charset val="128"/>
      <scheme val="minor"/>
    </font>
    <font>
      <sz val="11"/>
      <color rgb="FF000000"/>
      <name val="Yu Gothic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FF6FB"/>
        <bgColor indexed="64"/>
      </patternFill>
    </fill>
    <fill>
      <patternFill patternType="solid">
        <fgColor rgb="FF833C0C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rgb="FFE7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9" tint="0.59999389629810485"/>
        <bgColor indexed="64"/>
      </patternFill>
    </fill>
  </fills>
  <borders count="1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medium">
        <color indexed="64"/>
      </bottom>
      <diagonal/>
    </border>
    <border>
      <left style="thin">
        <color indexed="64"/>
      </left>
      <right/>
      <top style="thin">
        <color theme="0" tint="-0.499984740745262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theme="0" tint="-0.499984740745262"/>
      </bottom>
      <diagonal/>
    </border>
    <border>
      <left/>
      <right/>
      <top style="medium">
        <color indexed="64"/>
      </top>
      <bottom style="thin">
        <color theme="0" tint="-0.499984740745262"/>
      </bottom>
      <diagonal/>
    </border>
    <border>
      <left/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 style="medium">
        <color indexed="64"/>
      </bottom>
      <diagonal/>
    </border>
    <border>
      <left/>
      <right/>
      <top style="thin">
        <color theme="0" tint="-0.499984740745262"/>
      </top>
      <bottom style="medium">
        <color indexed="64"/>
      </bottom>
      <diagonal/>
    </border>
    <border>
      <left/>
      <right style="thin">
        <color indexed="64"/>
      </right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 style="thin">
        <color indexed="64"/>
      </right>
      <top style="thin">
        <color theme="1" tint="0.49998474074526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 tint="0.499984740745262"/>
      </top>
      <bottom style="medium">
        <color indexed="64"/>
      </bottom>
      <diagonal/>
    </border>
    <border>
      <left style="thin">
        <color indexed="64"/>
      </left>
      <right/>
      <top style="thin">
        <color theme="1" tint="0.499984740745262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1" tint="0.499984740745262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 style="thin">
        <color theme="1" tint="0.499984740745262"/>
      </bottom>
      <diagonal/>
    </border>
    <border>
      <left style="thin">
        <color indexed="64"/>
      </left>
      <right/>
      <top/>
      <bottom style="thin">
        <color theme="1" tint="0.499984740745262"/>
      </bottom>
      <diagonal/>
    </border>
    <border>
      <left style="thin">
        <color indexed="64"/>
      </left>
      <right style="medium">
        <color indexed="64"/>
      </right>
      <top/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medium">
        <color indexed="64"/>
      </bottom>
      <diagonal/>
    </border>
    <border>
      <left/>
      <right style="medium">
        <color indexed="64"/>
      </right>
      <top style="thin">
        <color theme="1" tint="0.499984740745262"/>
      </top>
      <bottom style="medium">
        <color indexed="64"/>
      </bottom>
      <diagonal/>
    </border>
    <border>
      <left style="thin">
        <color theme="1"/>
      </left>
      <right/>
      <top style="thin">
        <color indexed="64"/>
      </top>
      <bottom style="medium">
        <color indexed="64"/>
      </bottom>
      <diagonal/>
    </border>
    <border>
      <left/>
      <right style="thin">
        <color theme="1"/>
      </right>
      <top style="thin">
        <color indexed="64"/>
      </top>
      <bottom style="medium">
        <color indexed="64"/>
      </bottom>
      <diagonal/>
    </border>
    <border>
      <left/>
      <right style="medium">
        <color theme="1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theme="1" tint="0.499984740745262"/>
      </top>
      <bottom style="medium">
        <color indexed="64"/>
      </bottom>
      <diagonal/>
    </border>
    <border>
      <left style="double">
        <color auto="1"/>
      </left>
      <right style="double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dotted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double">
        <color indexed="64"/>
      </right>
      <top style="medium">
        <color auto="1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medium">
        <color auto="1"/>
      </bottom>
      <diagonal/>
    </border>
    <border>
      <left style="double">
        <color indexed="64"/>
      </left>
      <right/>
      <top/>
      <bottom style="medium">
        <color auto="1"/>
      </bottom>
      <diagonal/>
    </border>
    <border>
      <left style="double">
        <color indexed="64"/>
      </left>
      <right style="double">
        <color indexed="64"/>
      </right>
      <top/>
      <bottom style="medium">
        <color auto="1"/>
      </bottom>
      <diagonal/>
    </border>
    <border>
      <left/>
      <right style="double">
        <color indexed="64"/>
      </right>
      <top/>
      <bottom/>
      <diagonal/>
    </border>
    <border>
      <left style="double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double">
        <color indexed="64"/>
      </right>
      <top style="thin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dotted">
        <color auto="1"/>
      </right>
      <top style="medium">
        <color auto="1"/>
      </top>
      <bottom/>
      <diagonal/>
    </border>
    <border>
      <left style="dotted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indexed="64"/>
      </left>
      <right/>
      <top style="thin">
        <color indexed="64"/>
      </top>
      <bottom style="medium">
        <color auto="1"/>
      </bottom>
      <diagonal/>
    </border>
    <border>
      <left style="dotted">
        <color auto="1"/>
      </left>
      <right style="thin">
        <color auto="1"/>
      </right>
      <top style="thin">
        <color indexed="64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thin">
        <color theme="1" tint="0.499984740745262"/>
      </bottom>
      <diagonal/>
    </border>
    <border>
      <left style="thin">
        <color indexed="64"/>
      </left>
      <right/>
      <top style="medium">
        <color auto="1"/>
      </top>
      <bottom style="thin">
        <color theme="1" tint="0.499984740745262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tted">
        <color theme="0" tint="-0.34998626667073579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medium">
        <color indexed="64"/>
      </bottom>
      <diagonal/>
    </border>
    <border>
      <left style="dotted">
        <color auto="1"/>
      </left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 style="dotted">
        <color auto="1"/>
      </right>
      <top/>
      <bottom style="medium">
        <color auto="1"/>
      </bottom>
      <diagonal/>
    </border>
    <border>
      <left style="dotted">
        <color auto="1"/>
      </left>
      <right style="dotted">
        <color auto="1"/>
      </right>
      <top style="medium">
        <color indexed="64"/>
      </top>
      <bottom style="dotted">
        <color indexed="64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medium">
        <color auto="1"/>
      </bottom>
      <diagonal/>
    </border>
    <border>
      <left style="hair">
        <color theme="0" tint="-0.24994659260841701"/>
      </left>
      <right/>
      <top style="hair">
        <color theme="0" tint="-0.24994659260841701"/>
      </top>
      <bottom style="medium">
        <color auto="1"/>
      </bottom>
      <diagonal/>
    </border>
    <border>
      <left/>
      <right style="hair">
        <color theme="0" tint="-0.24994659260841701"/>
      </right>
      <top style="hair">
        <color theme="0" tint="-0.2499465926084170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3">
    <xf numFmtId="0" fontId="0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</cellStyleXfs>
  <cellXfs count="549">
    <xf numFmtId="0" fontId="0" fillId="0" borderId="0" xfId="0"/>
    <xf numFmtId="0" fontId="0" fillId="10" borderId="0" xfId="0" applyFill="1" applyProtection="1"/>
    <xf numFmtId="0" fontId="0" fillId="2" borderId="0" xfId="0" applyFill="1" applyProtection="1"/>
    <xf numFmtId="0" fontId="0" fillId="8" borderId="0" xfId="0" applyFill="1" applyProtection="1">
      <protection locked="0"/>
    </xf>
    <xf numFmtId="179" fontId="0" fillId="12" borderId="0" xfId="0" applyNumberFormat="1" applyFill="1" applyBorder="1" applyAlignment="1" applyProtection="1">
      <alignment horizontal="center" vertical="center"/>
    </xf>
    <xf numFmtId="0" fontId="0" fillId="0" borderId="0" xfId="0" applyProtection="1"/>
    <xf numFmtId="0" fontId="7" fillId="10" borderId="0" xfId="0" applyFont="1" applyFill="1" applyProtection="1"/>
    <xf numFmtId="0" fontId="18" fillId="4" borderId="8" xfId="0" applyFont="1" applyFill="1" applyBorder="1" applyAlignment="1" applyProtection="1">
      <alignment horizontal="center" vertical="center" wrapText="1"/>
    </xf>
    <xf numFmtId="0" fontId="15" fillId="6" borderId="0" xfId="0" applyFont="1" applyFill="1" applyProtection="1"/>
    <xf numFmtId="0" fontId="0" fillId="6" borderId="0" xfId="0" applyFill="1" applyProtection="1"/>
    <xf numFmtId="0" fontId="0" fillId="10" borderId="0" xfId="0" applyFill="1" applyAlignment="1" applyProtection="1">
      <alignment vertical="center"/>
    </xf>
    <xf numFmtId="0" fontId="11" fillId="10" borderId="0" xfId="0" applyFont="1" applyFill="1" applyAlignment="1" applyProtection="1"/>
    <xf numFmtId="0" fontId="0" fillId="10" borderId="0" xfId="0" applyFill="1" applyAlignment="1" applyProtection="1"/>
    <xf numFmtId="0" fontId="0" fillId="0" borderId="0" xfId="0" applyAlignment="1" applyProtection="1">
      <alignment vertical="center"/>
    </xf>
    <xf numFmtId="0" fontId="15" fillId="10" borderId="0" xfId="0" applyFont="1" applyFill="1" applyAlignment="1" applyProtection="1">
      <alignment vertical="top"/>
    </xf>
    <xf numFmtId="0" fontId="11" fillId="10" borderId="0" xfId="0" applyFont="1" applyFill="1" applyProtection="1"/>
    <xf numFmtId="0" fontId="11" fillId="10" borderId="0" xfId="0" applyFont="1" applyFill="1" applyAlignment="1" applyProtection="1">
      <alignment horizontal="right"/>
    </xf>
    <xf numFmtId="0" fontId="18" fillId="10" borderId="0" xfId="0" applyFont="1" applyFill="1" applyProtection="1"/>
    <xf numFmtId="0" fontId="10" fillId="10" borderId="0" xfId="0" applyFont="1" applyFill="1" applyProtection="1"/>
    <xf numFmtId="0" fontId="20" fillId="10" borderId="0" xfId="0" applyFont="1" applyFill="1" applyAlignment="1" applyProtection="1">
      <alignment vertical="center"/>
    </xf>
    <xf numFmtId="0" fontId="19" fillId="10" borderId="0" xfId="0" applyFont="1" applyFill="1" applyAlignment="1" applyProtection="1">
      <alignment vertical="center"/>
    </xf>
    <xf numFmtId="0" fontId="9" fillId="10" borderId="0" xfId="0" applyFont="1" applyFill="1" applyAlignment="1" applyProtection="1">
      <alignment vertical="center"/>
    </xf>
    <xf numFmtId="0" fontId="9" fillId="10" borderId="0" xfId="0" applyFont="1" applyFill="1" applyAlignment="1" applyProtection="1">
      <alignment horizontal="left" vertical="center"/>
    </xf>
    <xf numFmtId="49" fontId="11" fillId="10" borderId="0" xfId="0" quotePrefix="1" applyNumberFormat="1" applyFont="1" applyFill="1" applyAlignment="1" applyProtection="1">
      <alignment horizontal="right"/>
    </xf>
    <xf numFmtId="0" fontId="0" fillId="10" borderId="0" xfId="0" applyFill="1" applyAlignment="1" applyProtection="1">
      <alignment horizontal="center" vertical="center"/>
    </xf>
    <xf numFmtId="178" fontId="10" fillId="10" borderId="0" xfId="0" applyNumberFormat="1" applyFont="1" applyFill="1" applyAlignment="1" applyProtection="1">
      <alignment horizontal="left"/>
    </xf>
    <xf numFmtId="49" fontId="18" fillId="10" borderId="0" xfId="0" quotePrefix="1" applyNumberFormat="1" applyFont="1" applyFill="1" applyAlignment="1" applyProtection="1">
      <alignment horizontal="right"/>
    </xf>
    <xf numFmtId="49" fontId="10" fillId="10" borderId="0" xfId="0" quotePrefix="1" applyNumberFormat="1" applyFont="1" applyFill="1" applyAlignment="1" applyProtection="1">
      <alignment horizontal="left"/>
    </xf>
    <xf numFmtId="0" fontId="15" fillId="10" borderId="0" xfId="0" applyFont="1" applyFill="1" applyProtection="1"/>
    <xf numFmtId="49" fontId="18" fillId="10" borderId="0" xfId="0" quotePrefix="1" applyNumberFormat="1" applyFont="1" applyFill="1" applyAlignment="1" applyProtection="1">
      <alignment horizontal="left"/>
    </xf>
    <xf numFmtId="0" fontId="31" fillId="6" borderId="0" xfId="0" applyFont="1" applyFill="1" applyProtection="1"/>
    <xf numFmtId="0" fontId="29" fillId="10" borderId="0" xfId="0" applyFont="1" applyFill="1" applyProtection="1"/>
    <xf numFmtId="0" fontId="19" fillId="10" borderId="0" xfId="0" applyFont="1" applyFill="1" applyAlignment="1" applyProtection="1">
      <alignment horizontal="right"/>
    </xf>
    <xf numFmtId="0" fontId="18" fillId="4" borderId="11" xfId="0" applyFont="1" applyFill="1" applyBorder="1" applyAlignment="1" applyProtection="1">
      <alignment horizontal="center" vertical="center" wrapText="1"/>
    </xf>
    <xf numFmtId="0" fontId="8" fillId="4" borderId="0" xfId="0" applyFont="1" applyFill="1" applyAlignment="1" applyProtection="1">
      <alignment vertical="top"/>
    </xf>
    <xf numFmtId="0" fontId="8" fillId="4" borderId="0" xfId="0" applyFont="1" applyFill="1" applyProtection="1"/>
    <xf numFmtId="180" fontId="11" fillId="4" borderId="22" xfId="0" applyNumberFormat="1" applyFont="1" applyFill="1" applyBorder="1" applyAlignment="1" applyProtection="1">
      <alignment horizontal="center" vertical="center"/>
    </xf>
    <xf numFmtId="0" fontId="15" fillId="10" borderId="0" xfId="0" applyFont="1" applyFill="1" applyAlignment="1" applyProtection="1"/>
    <xf numFmtId="0" fontId="0" fillId="0" borderId="0" xfId="0" applyAlignment="1" applyProtection="1"/>
    <xf numFmtId="0" fontId="5" fillId="4" borderId="40" xfId="0" applyFont="1" applyFill="1" applyBorder="1" applyAlignment="1" applyProtection="1">
      <alignment horizontal="left"/>
    </xf>
    <xf numFmtId="0" fontId="6" fillId="4" borderId="33" xfId="0" applyFont="1" applyFill="1" applyBorder="1" applyAlignment="1" applyProtection="1">
      <alignment horizontal="left"/>
    </xf>
    <xf numFmtId="0" fontId="16" fillId="10" borderId="0" xfId="0" applyFont="1" applyFill="1" applyAlignment="1" applyProtection="1"/>
    <xf numFmtId="0" fontId="16" fillId="10" borderId="0" xfId="0" applyNumberFormat="1" applyFont="1" applyFill="1" applyAlignment="1" applyProtection="1"/>
    <xf numFmtId="0" fontId="11" fillId="10" borderId="0" xfId="0" applyFont="1" applyFill="1" applyAlignment="1" applyProtection="1">
      <alignment horizontal="left"/>
    </xf>
    <xf numFmtId="0" fontId="18" fillId="10" borderId="0" xfId="0" applyFont="1" applyFill="1" applyAlignment="1" applyProtection="1">
      <alignment horizontal="left" shrinkToFit="1"/>
    </xf>
    <xf numFmtId="0" fontId="24" fillId="10" borderId="0" xfId="0" applyFont="1" applyFill="1" applyAlignment="1" applyProtection="1">
      <alignment horizontal="left" shrinkToFit="1"/>
    </xf>
    <xf numFmtId="0" fontId="24" fillId="10" borderId="0" xfId="0" applyFont="1" applyFill="1" applyAlignment="1" applyProtection="1">
      <alignment vertical="center"/>
    </xf>
    <xf numFmtId="0" fontId="0" fillId="10" borderId="0" xfId="0" applyFill="1" applyAlignment="1" applyProtection="1">
      <protection locked="0"/>
    </xf>
    <xf numFmtId="0" fontId="0" fillId="10" borderId="0" xfId="0" applyFill="1" applyProtection="1">
      <protection locked="0"/>
    </xf>
    <xf numFmtId="0" fontId="0" fillId="0" borderId="0" xfId="0" applyFill="1" applyProtection="1"/>
    <xf numFmtId="0" fontId="0" fillId="0" borderId="0" xfId="0" applyFill="1" applyAlignment="1" applyProtection="1">
      <alignment vertical="center"/>
    </xf>
    <xf numFmtId="0" fontId="0" fillId="0" borderId="0" xfId="0" applyFill="1" applyAlignment="1" applyProtection="1"/>
    <xf numFmtId="0" fontId="0" fillId="10" borderId="0" xfId="0" applyFill="1" applyAlignment="1" applyProtection="1">
      <alignment vertical="top"/>
    </xf>
    <xf numFmtId="0" fontId="19" fillId="10" borderId="0" xfId="0" applyFont="1" applyFill="1" applyAlignment="1" applyProtection="1">
      <alignment horizontal="right" vertical="top"/>
    </xf>
    <xf numFmtId="0" fontId="61" fillId="10" borderId="32" xfId="0" applyFont="1" applyFill="1" applyBorder="1" applyAlignment="1" applyProtection="1">
      <alignment vertical="center"/>
    </xf>
    <xf numFmtId="182" fontId="61" fillId="8" borderId="32" xfId="0" applyNumberFormat="1" applyFont="1" applyFill="1" applyBorder="1" applyAlignment="1" applyProtection="1">
      <alignment horizontal="left" vertical="center"/>
      <protection locked="0"/>
    </xf>
    <xf numFmtId="0" fontId="0" fillId="8" borderId="0" xfId="0" applyFill="1" applyProtection="1"/>
    <xf numFmtId="0" fontId="7" fillId="8" borderId="0" xfId="0" applyFont="1" applyFill="1" applyProtection="1"/>
    <xf numFmtId="0" fontId="13" fillId="7" borderId="0" xfId="0" applyFont="1" applyFill="1" applyProtection="1"/>
    <xf numFmtId="0" fontId="12" fillId="7" borderId="0" xfId="0" applyFont="1" applyFill="1" applyProtection="1"/>
    <xf numFmtId="0" fontId="26" fillId="8" borderId="0" xfId="0" applyFont="1" applyFill="1" applyAlignment="1" applyProtection="1"/>
    <xf numFmtId="0" fontId="0" fillId="12" borderId="0" xfId="0" applyFill="1" applyAlignment="1" applyProtection="1">
      <alignment vertical="center"/>
    </xf>
    <xf numFmtId="0" fontId="11" fillId="12" borderId="0" xfId="0" applyFont="1" applyFill="1" applyAlignment="1" applyProtection="1"/>
    <xf numFmtId="0" fontId="0" fillId="12" borderId="0" xfId="0" applyFill="1" applyAlignment="1" applyProtection="1"/>
    <xf numFmtId="0" fontId="24" fillId="12" borderId="0" xfId="0" applyFont="1" applyFill="1" applyAlignment="1" applyProtection="1">
      <alignment horizontal="left" shrinkToFit="1"/>
    </xf>
    <xf numFmtId="0" fontId="18" fillId="12" borderId="0" xfId="0" applyFont="1" applyFill="1" applyAlignment="1" applyProtection="1">
      <alignment horizontal="left" shrinkToFit="1"/>
    </xf>
    <xf numFmtId="0" fontId="0" fillId="2" borderId="0" xfId="0" applyFill="1" applyAlignment="1" applyProtection="1">
      <alignment vertical="center"/>
    </xf>
    <xf numFmtId="0" fontId="11" fillId="12" borderId="0" xfId="0" applyFont="1" applyFill="1" applyAlignment="1" applyProtection="1">
      <alignment horizontal="left"/>
    </xf>
    <xf numFmtId="0" fontId="24" fillId="8" borderId="0" xfId="0" applyFont="1" applyFill="1" applyAlignment="1" applyProtection="1">
      <alignment vertical="top"/>
    </xf>
    <xf numFmtId="0" fontId="11" fillId="8" borderId="0" xfId="0" applyFont="1" applyFill="1" applyProtection="1"/>
    <xf numFmtId="0" fontId="11" fillId="8" borderId="0" xfId="0" applyFont="1" applyFill="1" applyAlignment="1" applyProtection="1">
      <alignment horizontal="right"/>
    </xf>
    <xf numFmtId="0" fontId="26" fillId="8" borderId="0" xfId="0" applyFont="1" applyFill="1" applyProtection="1"/>
    <xf numFmtId="49" fontId="11" fillId="8" borderId="0" xfId="0" quotePrefix="1" applyNumberFormat="1" applyFont="1" applyFill="1" applyAlignment="1" applyProtection="1">
      <alignment horizontal="right" vertical="top"/>
    </xf>
    <xf numFmtId="0" fontId="18" fillId="8" borderId="0" xfId="0" applyFont="1" applyFill="1" applyAlignment="1" applyProtection="1">
      <alignment vertical="top"/>
    </xf>
    <xf numFmtId="0" fontId="0" fillId="12" borderId="0" xfId="0" applyFill="1" applyProtection="1"/>
    <xf numFmtId="0" fontId="0" fillId="8" borderId="0" xfId="0" applyFill="1" applyAlignment="1" applyProtection="1">
      <alignment horizontal="center" vertical="center"/>
    </xf>
    <xf numFmtId="178" fontId="10" fillId="8" borderId="0" xfId="0" applyNumberFormat="1" applyFont="1" applyFill="1" applyAlignment="1" applyProtection="1">
      <alignment horizontal="left"/>
    </xf>
    <xf numFmtId="0" fontId="13" fillId="11" borderId="0" xfId="0" applyFont="1" applyFill="1" applyProtection="1"/>
    <xf numFmtId="0" fontId="18" fillId="8" borderId="0" xfId="0" applyFont="1" applyFill="1" applyProtection="1"/>
    <xf numFmtId="0" fontId="0" fillId="11" borderId="0" xfId="0" applyFill="1" applyProtection="1"/>
    <xf numFmtId="0" fontId="18" fillId="12" borderId="0" xfId="0" applyFont="1" applyFill="1" applyProtection="1"/>
    <xf numFmtId="0" fontId="11" fillId="12" borderId="0" xfId="0" applyFont="1" applyFill="1" applyAlignment="1" applyProtection="1">
      <alignment horizontal="right"/>
    </xf>
    <xf numFmtId="0" fontId="12" fillId="11" borderId="0" xfId="0" applyFont="1" applyFill="1" applyProtection="1"/>
    <xf numFmtId="49" fontId="18" fillId="12" borderId="0" xfId="0" quotePrefix="1" applyNumberFormat="1" applyFont="1" applyFill="1" applyAlignment="1" applyProtection="1">
      <alignment horizontal="left"/>
    </xf>
    <xf numFmtId="0" fontId="29" fillId="12" borderId="0" xfId="0" applyFont="1" applyFill="1" applyProtection="1"/>
    <xf numFmtId="0" fontId="20" fillId="12" borderId="0" xfId="0" applyFont="1" applyFill="1" applyAlignment="1" applyProtection="1">
      <alignment vertical="center"/>
    </xf>
    <xf numFmtId="0" fontId="19" fillId="12" borderId="0" xfId="0" applyFont="1" applyFill="1" applyAlignment="1" applyProtection="1">
      <alignment horizontal="right"/>
    </xf>
    <xf numFmtId="0" fontId="19" fillId="8" borderId="0" xfId="0" applyFont="1" applyFill="1" applyAlignment="1" applyProtection="1">
      <alignment horizontal="right"/>
    </xf>
    <xf numFmtId="0" fontId="8" fillId="16" borderId="0" xfId="0" applyFont="1" applyFill="1" applyAlignment="1" applyProtection="1"/>
    <xf numFmtId="0" fontId="8" fillId="16" borderId="0" xfId="0" applyFont="1" applyFill="1" applyAlignment="1" applyProtection="1">
      <alignment vertical="top"/>
    </xf>
    <xf numFmtId="0" fontId="8" fillId="16" borderId="0" xfId="0" applyFont="1" applyFill="1" applyProtection="1"/>
    <xf numFmtId="0" fontId="0" fillId="12" borderId="0" xfId="0" applyFill="1" applyProtection="1">
      <protection locked="0"/>
    </xf>
    <xf numFmtId="0" fontId="11" fillId="8" borderId="0" xfId="0" applyFont="1" applyFill="1" applyProtection="1">
      <protection locked="0"/>
    </xf>
    <xf numFmtId="0" fontId="0" fillId="12" borderId="0" xfId="0" applyFill="1" applyAlignment="1" applyProtection="1">
      <protection locked="0"/>
    </xf>
    <xf numFmtId="0" fontId="0" fillId="10" borderId="0" xfId="0" applyFill="1" applyProtection="1"/>
    <xf numFmtId="0" fontId="0" fillId="0" borderId="0" xfId="0" applyBorder="1" applyAlignment="1" applyProtection="1">
      <alignment horizontal="center" vertical="center" shrinkToFit="1"/>
    </xf>
    <xf numFmtId="0" fontId="0" fillId="0" borderId="0" xfId="0" applyFill="1" applyBorder="1" applyProtection="1"/>
    <xf numFmtId="14" fontId="0" fillId="6" borderId="18" xfId="0" applyNumberFormat="1" applyFill="1" applyBorder="1" applyAlignment="1" applyProtection="1">
      <alignment vertical="center"/>
    </xf>
    <xf numFmtId="0" fontId="0" fillId="6" borderId="20" xfId="0" applyFill="1" applyBorder="1" applyAlignment="1" applyProtection="1">
      <alignment vertical="center" wrapText="1"/>
    </xf>
    <xf numFmtId="0" fontId="0" fillId="6" borderId="20" xfId="0" applyFill="1" applyBorder="1" applyAlignment="1" applyProtection="1">
      <alignment vertical="center" shrinkToFit="1"/>
    </xf>
    <xf numFmtId="0" fontId="0" fillId="6" borderId="20" xfId="0" applyFill="1" applyBorder="1" applyAlignment="1" applyProtection="1">
      <alignment horizontal="center" vertical="center" shrinkToFit="1"/>
    </xf>
    <xf numFmtId="0" fontId="0" fillId="6" borderId="78" xfId="0" applyFill="1" applyBorder="1" applyAlignment="1" applyProtection="1">
      <alignment vertical="center" shrinkToFit="1"/>
    </xf>
    <xf numFmtId="177" fontId="15" fillId="6" borderId="70" xfId="0" applyNumberFormat="1" applyFont="1" applyFill="1" applyBorder="1" applyProtection="1"/>
    <xf numFmtId="177" fontId="15" fillId="6" borderId="21" xfId="0" applyNumberFormat="1" applyFont="1" applyFill="1" applyBorder="1" applyProtection="1"/>
    <xf numFmtId="177" fontId="15" fillId="6" borderId="20" xfId="0" applyNumberFormat="1" applyFont="1" applyFill="1" applyBorder="1" applyProtection="1"/>
    <xf numFmtId="177" fontId="15" fillId="6" borderId="19" xfId="0" applyNumberFormat="1" applyFont="1" applyFill="1" applyBorder="1" applyProtection="1"/>
    <xf numFmtId="0" fontId="0" fillId="6" borderId="79" xfId="0" applyFill="1" applyBorder="1" applyAlignment="1" applyProtection="1">
      <alignment horizontal="center" vertical="center" shrinkToFit="1"/>
    </xf>
    <xf numFmtId="0" fontId="0" fillId="6" borderId="79" xfId="0" applyFill="1" applyBorder="1" applyAlignment="1" applyProtection="1">
      <alignment vertical="center" shrinkToFit="1"/>
    </xf>
    <xf numFmtId="49" fontId="0" fillId="6" borderId="80" xfId="0" applyNumberFormat="1" applyFill="1" applyBorder="1" applyAlignment="1" applyProtection="1">
      <alignment horizontal="center"/>
    </xf>
    <xf numFmtId="38" fontId="37" fillId="6" borderId="79" xfId="0" applyNumberFormat="1" applyFont="1" applyFill="1" applyBorder="1" applyAlignment="1" applyProtection="1">
      <alignment horizontal="center" wrapText="1"/>
    </xf>
    <xf numFmtId="177" fontId="10" fillId="6" borderId="70" xfId="0" applyNumberFormat="1" applyFont="1" applyFill="1" applyBorder="1" applyAlignment="1" applyProtection="1">
      <alignment horizontal="centerContinuous"/>
    </xf>
    <xf numFmtId="177" fontId="10" fillId="6" borderId="20" xfId="0" applyNumberFormat="1" applyFont="1" applyFill="1" applyBorder="1" applyAlignment="1" applyProtection="1">
      <alignment horizontal="centerContinuous"/>
    </xf>
    <xf numFmtId="177" fontId="10" fillId="6" borderId="19" xfId="0" applyNumberFormat="1" applyFont="1" applyFill="1" applyBorder="1" applyAlignment="1" applyProtection="1">
      <alignment horizontal="centerContinuous"/>
    </xf>
    <xf numFmtId="177" fontId="0" fillId="18" borderId="21" xfId="0" applyNumberFormat="1" applyFill="1" applyBorder="1" applyAlignment="1" applyProtection="1">
      <alignment horizontal="centerContinuous" wrapText="1"/>
    </xf>
    <xf numFmtId="177" fontId="0" fillId="18" borderId="20" xfId="0" applyNumberFormat="1" applyFill="1" applyBorder="1" applyAlignment="1" applyProtection="1">
      <alignment horizontal="centerContinuous"/>
    </xf>
    <xf numFmtId="0" fontId="37" fillId="18" borderId="19" xfId="0" applyFont="1" applyFill="1" applyBorder="1" applyAlignment="1" applyProtection="1">
      <alignment horizontal="centerContinuous" vertical="center"/>
    </xf>
    <xf numFmtId="177" fontId="0" fillId="6" borderId="21" xfId="0" applyNumberFormat="1" applyFill="1" applyBorder="1" applyAlignment="1" applyProtection="1">
      <alignment horizontal="centerContinuous"/>
    </xf>
    <xf numFmtId="177" fontId="0" fillId="6" borderId="20" xfId="0" applyNumberFormat="1" applyFill="1" applyBorder="1" applyAlignment="1" applyProtection="1">
      <alignment horizontal="centerContinuous"/>
    </xf>
    <xf numFmtId="177" fontId="0" fillId="6" borderId="19" xfId="0" applyNumberFormat="1" applyFill="1" applyBorder="1" applyAlignment="1" applyProtection="1">
      <alignment horizontal="centerContinuous"/>
    </xf>
    <xf numFmtId="0" fontId="37" fillId="6" borderId="20" xfId="0" applyFont="1" applyFill="1" applyBorder="1" applyAlignment="1" applyProtection="1">
      <alignment horizontal="center" vertical="center"/>
    </xf>
    <xf numFmtId="0" fontId="37" fillId="6" borderId="79" xfId="0" applyFont="1" applyFill="1" applyBorder="1" applyAlignment="1" applyProtection="1">
      <alignment horizontal="center" vertical="center"/>
    </xf>
    <xf numFmtId="0" fontId="37" fillId="6" borderId="70" xfId="0" applyFont="1" applyFill="1" applyBorder="1" applyAlignment="1" applyProtection="1">
      <alignment horizontal="center" vertical="center"/>
    </xf>
    <xf numFmtId="0" fontId="37" fillId="6" borderId="80" xfId="0" applyFont="1" applyFill="1" applyBorder="1" applyAlignment="1" applyProtection="1">
      <alignment horizontal="center" vertical="center"/>
    </xf>
    <xf numFmtId="0" fontId="37" fillId="6" borderId="20" xfId="0" applyFont="1" applyFill="1" applyBorder="1" applyAlignment="1" applyProtection="1">
      <alignment horizontal="center" vertical="center" wrapText="1"/>
    </xf>
    <xf numFmtId="0" fontId="8" fillId="6" borderId="79" xfId="0" applyFont="1" applyFill="1" applyBorder="1" applyAlignment="1" applyProtection="1">
      <alignment horizontal="center" vertical="center" wrapText="1" shrinkToFit="1"/>
    </xf>
    <xf numFmtId="14" fontId="15" fillId="6" borderId="20" xfId="0" applyNumberFormat="1" applyFont="1" applyFill="1" applyBorder="1" applyAlignment="1" applyProtection="1">
      <alignment horizontal="center" vertical="center" shrinkToFit="1"/>
    </xf>
    <xf numFmtId="0" fontId="8" fillId="21" borderId="20" xfId="0" applyFont="1" applyFill="1" applyBorder="1" applyAlignment="1" applyProtection="1">
      <alignment horizontal="center" vertical="center" wrapText="1" shrinkToFit="1"/>
    </xf>
    <xf numFmtId="0" fontId="42" fillId="6" borderId="20" xfId="0" applyFont="1" applyFill="1" applyBorder="1" applyAlignment="1" applyProtection="1">
      <alignment vertical="center" shrinkToFit="1"/>
    </xf>
    <xf numFmtId="0" fontId="43" fillId="6" borderId="80" xfId="0" applyFont="1" applyFill="1" applyBorder="1" applyAlignment="1" applyProtection="1">
      <alignment vertical="center" wrapText="1"/>
    </xf>
    <xf numFmtId="0" fontId="43" fillId="0" borderId="0" xfId="0" applyFont="1" applyAlignment="1" applyProtection="1">
      <alignment vertical="center" wrapText="1"/>
    </xf>
    <xf numFmtId="14" fontId="15" fillId="0" borderId="0" xfId="0" applyNumberFormat="1" applyFont="1" applyFill="1" applyBorder="1" applyAlignment="1" applyProtection="1">
      <alignment vertical="center"/>
    </xf>
    <xf numFmtId="0" fontId="0" fillId="0" borderId="0" xfId="0" applyFill="1" applyBorder="1" applyAlignment="1" applyProtection="1">
      <alignment vertical="center"/>
    </xf>
    <xf numFmtId="0" fontId="37" fillId="0" borderId="0" xfId="0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0" fontId="56" fillId="6" borderId="12" xfId="0" applyFont="1" applyFill="1" applyBorder="1" applyAlignment="1" applyProtection="1">
      <alignment vertical="center" wrapText="1" shrinkToFit="1"/>
    </xf>
    <xf numFmtId="0" fontId="0" fillId="6" borderId="32" xfId="0" applyFill="1" applyBorder="1" applyAlignment="1" applyProtection="1">
      <alignment vertical="center" wrapText="1"/>
    </xf>
    <xf numFmtId="0" fontId="0" fillId="6" borderId="32" xfId="0" applyFill="1" applyBorder="1" applyAlignment="1" applyProtection="1">
      <alignment vertical="center" shrinkToFit="1"/>
    </xf>
    <xf numFmtId="0" fontId="0" fillId="6" borderId="32" xfId="0" applyFill="1" applyBorder="1" applyAlignment="1" applyProtection="1">
      <alignment horizontal="center" vertical="center" shrinkToFit="1"/>
    </xf>
    <xf numFmtId="0" fontId="0" fillId="6" borderId="42" xfId="0" applyFill="1" applyBorder="1" applyAlignment="1" applyProtection="1">
      <alignment vertical="center" shrinkToFit="1"/>
    </xf>
    <xf numFmtId="0" fontId="37" fillId="4" borderId="81" xfId="0" applyFont="1" applyFill="1" applyBorder="1" applyAlignment="1" applyProtection="1">
      <alignment horizontal="center" vertical="center"/>
    </xf>
    <xf numFmtId="0" fontId="0" fillId="6" borderId="82" xfId="0" applyFill="1" applyBorder="1" applyAlignment="1" applyProtection="1">
      <alignment horizontal="center" vertical="center"/>
    </xf>
    <xf numFmtId="0" fontId="0" fillId="6" borderId="83" xfId="0" applyFill="1" applyBorder="1" applyAlignment="1" applyProtection="1">
      <alignment horizontal="center" vertical="center"/>
    </xf>
    <xf numFmtId="0" fontId="60" fillId="6" borderId="77" xfId="0" applyFont="1" applyFill="1" applyBorder="1" applyAlignment="1" applyProtection="1">
      <alignment horizontal="right" vertical="center" indent="1"/>
    </xf>
    <xf numFmtId="0" fontId="0" fillId="6" borderId="84" xfId="0" applyFill="1" applyBorder="1" applyAlignment="1" applyProtection="1">
      <alignment horizontal="center" vertical="center" shrinkToFit="1"/>
    </xf>
    <xf numFmtId="0" fontId="37" fillId="4" borderId="85" xfId="0" applyFont="1" applyFill="1" applyBorder="1" applyAlignment="1" applyProtection="1">
      <alignment horizontal="center" vertical="center"/>
    </xf>
    <xf numFmtId="49" fontId="0" fillId="4" borderId="30" xfId="0" applyNumberFormat="1" applyFill="1" applyBorder="1" applyAlignment="1" applyProtection="1">
      <alignment horizontal="center" shrinkToFit="1"/>
    </xf>
    <xf numFmtId="49" fontId="0" fillId="4" borderId="113" xfId="0" applyNumberFormat="1" applyFill="1" applyBorder="1" applyAlignment="1" applyProtection="1">
      <alignment horizontal="center" shrinkToFit="1"/>
    </xf>
    <xf numFmtId="49" fontId="0" fillId="4" borderId="31" xfId="0" applyNumberFormat="1" applyFill="1" applyBorder="1" applyAlignment="1" applyProtection="1">
      <alignment horizontal="center" shrinkToFit="1"/>
    </xf>
    <xf numFmtId="49" fontId="0" fillId="4" borderId="116" xfId="0" applyNumberFormat="1" applyFill="1" applyBorder="1" applyAlignment="1" applyProtection="1">
      <alignment horizontal="center" shrinkToFit="1"/>
    </xf>
    <xf numFmtId="49" fontId="0" fillId="4" borderId="99" xfId="0" applyNumberFormat="1" applyFill="1" applyBorder="1" applyAlignment="1" applyProtection="1">
      <alignment horizontal="center" shrinkToFit="1"/>
    </xf>
    <xf numFmtId="49" fontId="0" fillId="4" borderId="73" xfId="0" applyNumberFormat="1" applyFill="1" applyBorder="1" applyAlignment="1" applyProtection="1">
      <alignment horizontal="center" shrinkToFit="1"/>
    </xf>
    <xf numFmtId="49" fontId="0" fillId="6" borderId="86" xfId="0" applyNumberFormat="1" applyFill="1" applyBorder="1" applyAlignment="1" applyProtection="1">
      <alignment horizontal="center"/>
    </xf>
    <xf numFmtId="38" fontId="37" fillId="6" borderId="32" xfId="0" applyNumberFormat="1" applyFont="1" applyFill="1" applyBorder="1" applyAlignment="1" applyProtection="1">
      <alignment horizontal="center" wrapText="1"/>
    </xf>
    <xf numFmtId="38" fontId="37" fillId="6" borderId="84" xfId="0" applyNumberFormat="1" applyFont="1" applyFill="1" applyBorder="1" applyAlignment="1" applyProtection="1">
      <alignment horizontal="center" wrapText="1"/>
    </xf>
    <xf numFmtId="177" fontId="0" fillId="6" borderId="97" xfId="0" applyNumberFormat="1" applyFill="1" applyBorder="1" applyAlignment="1" applyProtection="1">
      <alignment vertical="center"/>
    </xf>
    <xf numFmtId="177" fontId="0" fillId="6" borderId="98" xfId="0" applyNumberFormat="1" applyFill="1" applyBorder="1" applyAlignment="1" applyProtection="1">
      <alignment vertical="center"/>
    </xf>
    <xf numFmtId="0" fontId="37" fillId="4" borderId="98" xfId="0" applyFont="1" applyFill="1" applyBorder="1" applyAlignment="1" applyProtection="1">
      <alignment horizontal="center" vertical="center"/>
    </xf>
    <xf numFmtId="0" fontId="37" fillId="20" borderId="99" xfId="0" applyFont="1" applyFill="1" applyBorder="1" applyAlignment="1" applyProtection="1">
      <alignment horizontal="center" vertical="center"/>
    </xf>
    <xf numFmtId="177" fontId="0" fillId="6" borderId="100" xfId="0" applyNumberFormat="1" applyFill="1" applyBorder="1" applyAlignment="1" applyProtection="1">
      <alignment vertical="center"/>
    </xf>
    <xf numFmtId="0" fontId="37" fillId="20" borderId="29" xfId="0" applyFont="1" applyFill="1" applyBorder="1" applyAlignment="1" applyProtection="1">
      <alignment horizontal="center" vertical="center"/>
    </xf>
    <xf numFmtId="0" fontId="37" fillId="4" borderId="31" xfId="0" applyFont="1" applyFill="1" applyBorder="1" applyAlignment="1" applyProtection="1">
      <alignment horizontal="center" vertical="center"/>
    </xf>
    <xf numFmtId="0" fontId="37" fillId="6" borderId="87" xfId="0" applyFont="1" applyFill="1" applyBorder="1" applyAlignment="1" applyProtection="1">
      <alignment horizontal="center" vertical="center"/>
    </xf>
    <xf numFmtId="0" fontId="37" fillId="6" borderId="85" xfId="0" applyFont="1" applyFill="1" applyBorder="1" applyAlignment="1" applyProtection="1">
      <alignment horizontal="center" vertical="center"/>
    </xf>
    <xf numFmtId="0" fontId="37" fillId="6" borderId="86" xfId="0" applyFont="1" applyFill="1" applyBorder="1" applyAlignment="1" applyProtection="1">
      <alignment horizontal="center" vertical="center"/>
    </xf>
    <xf numFmtId="0" fontId="37" fillId="6" borderId="32" xfId="0" applyFont="1" applyFill="1" applyBorder="1" applyAlignment="1" applyProtection="1">
      <alignment horizontal="center" vertical="center"/>
    </xf>
    <xf numFmtId="0" fontId="37" fillId="6" borderId="32" xfId="0" applyFont="1" applyFill="1" applyBorder="1" applyAlignment="1" applyProtection="1">
      <alignment horizontal="center" vertical="center" wrapText="1"/>
    </xf>
    <xf numFmtId="0" fontId="8" fillId="6" borderId="84" xfId="0" applyFont="1" applyFill="1" applyBorder="1" applyAlignment="1" applyProtection="1">
      <alignment horizontal="center" vertical="center" wrapText="1" shrinkToFit="1"/>
    </xf>
    <xf numFmtId="14" fontId="15" fillId="6" borderId="32" xfId="0" applyNumberFormat="1" applyFont="1" applyFill="1" applyBorder="1" applyAlignment="1" applyProtection="1">
      <alignment horizontal="center" vertical="center" shrinkToFit="1"/>
    </xf>
    <xf numFmtId="0" fontId="8" fillId="21" borderId="0" xfId="0" applyFont="1" applyFill="1" applyAlignment="1" applyProtection="1">
      <alignment horizontal="center" vertical="center" wrapText="1" shrinkToFit="1"/>
    </xf>
    <xf numFmtId="0" fontId="42" fillId="0" borderId="0" xfId="0" applyFont="1" applyAlignment="1" applyProtection="1">
      <alignment vertical="center" shrinkToFit="1"/>
    </xf>
    <xf numFmtId="0" fontId="37" fillId="4" borderId="0" xfId="0" applyFont="1" applyFill="1" applyAlignment="1" applyProtection="1">
      <alignment horizontal="center" vertical="center"/>
    </xf>
    <xf numFmtId="0" fontId="37" fillId="4" borderId="0" xfId="0" applyFont="1" applyFill="1" applyAlignment="1" applyProtection="1">
      <alignment horizontal="center" vertical="center" wrapText="1"/>
    </xf>
    <xf numFmtId="0" fontId="37" fillId="0" borderId="0" xfId="0" applyFont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0" fillId="0" borderId="0" xfId="0" applyFill="1" applyAlignment="1" applyProtection="1">
      <alignment horizontal="center"/>
    </xf>
    <xf numFmtId="0" fontId="0" fillId="0" borderId="0" xfId="0" applyAlignment="1" applyProtection="1">
      <alignment horizontal="center" vertical="center" shrinkToFit="1"/>
    </xf>
    <xf numFmtId="49" fontId="0" fillId="0" borderId="32" xfId="0" applyNumberFormat="1" applyFill="1" applyBorder="1" applyAlignment="1" applyProtection="1">
      <alignment horizontal="center" shrinkToFit="1"/>
    </xf>
    <xf numFmtId="49" fontId="0" fillId="0" borderId="114" xfId="0" applyNumberFormat="1" applyFill="1" applyBorder="1" applyAlignment="1" applyProtection="1">
      <alignment horizontal="center" shrinkToFit="1"/>
    </xf>
    <xf numFmtId="49" fontId="0" fillId="0" borderId="117" xfId="0" applyNumberFormat="1" applyFill="1" applyBorder="1" applyAlignment="1" applyProtection="1">
      <alignment horizontal="center" shrinkToFit="1"/>
    </xf>
    <xf numFmtId="49" fontId="0" fillId="0" borderId="15" xfId="0" applyNumberFormat="1" applyFill="1" applyBorder="1" applyAlignment="1" applyProtection="1">
      <alignment horizontal="center" shrinkToFit="1"/>
    </xf>
    <xf numFmtId="0" fontId="0" fillId="0" borderId="0" xfId="0" applyFill="1" applyBorder="1" applyAlignment="1" applyProtection="1">
      <alignment horizontal="center"/>
    </xf>
    <xf numFmtId="14" fontId="0" fillId="6" borderId="101" xfId="0" applyNumberFormat="1" applyFill="1" applyBorder="1" applyAlignment="1" applyProtection="1">
      <alignment horizontal="center" vertical="top" wrapText="1" shrinkToFit="1"/>
    </xf>
    <xf numFmtId="14" fontId="0" fillId="6" borderId="102" xfId="0" applyNumberFormat="1" applyFill="1" applyBorder="1" applyAlignment="1" applyProtection="1">
      <alignment horizontal="center" vertical="top" wrapText="1" shrinkToFit="1"/>
    </xf>
    <xf numFmtId="14" fontId="0" fillId="6" borderId="5" xfId="0" applyNumberFormat="1" applyFill="1" applyBorder="1" applyAlignment="1" applyProtection="1">
      <alignment horizontal="center" vertical="top" wrapText="1" shrinkToFit="1"/>
    </xf>
    <xf numFmtId="0" fontId="57" fillId="6" borderId="5" xfId="0" applyFont="1" applyFill="1" applyBorder="1" applyAlignment="1" applyProtection="1">
      <alignment horizontal="center" vertical="top" shrinkToFit="1"/>
    </xf>
    <xf numFmtId="0" fontId="0" fillId="6" borderId="39" xfId="0" applyFill="1" applyBorder="1" applyAlignment="1" applyProtection="1">
      <alignment horizontal="center" vertical="top" shrinkToFit="1"/>
    </xf>
    <xf numFmtId="0" fontId="0" fillId="6" borderId="34" xfId="0" applyFill="1" applyBorder="1" applyAlignment="1" applyProtection="1">
      <alignment horizontal="center" vertical="top" wrapText="1" shrinkToFit="1"/>
    </xf>
    <xf numFmtId="0" fontId="0" fillId="6" borderId="5" xfId="0" applyFill="1" applyBorder="1" applyAlignment="1" applyProtection="1">
      <alignment horizontal="center" vertical="top" wrapText="1"/>
    </xf>
    <xf numFmtId="0" fontId="0" fillId="6" borderId="5" xfId="0" applyFill="1" applyBorder="1" applyAlignment="1" applyProtection="1">
      <alignment horizontal="center" vertical="top" shrinkToFit="1"/>
    </xf>
    <xf numFmtId="0" fontId="0" fillId="6" borderId="5" xfId="0" applyFill="1" applyBorder="1" applyAlignment="1" applyProtection="1">
      <alignment horizontal="center" vertical="top" wrapText="1" shrinkToFit="1"/>
    </xf>
    <xf numFmtId="0" fontId="0" fillId="6" borderId="6" xfId="0" applyFill="1" applyBorder="1" applyAlignment="1" applyProtection="1">
      <alignment horizontal="center" vertical="top" shrinkToFit="1"/>
    </xf>
    <xf numFmtId="0" fontId="37" fillId="4" borderId="74" xfId="0" applyFont="1" applyFill="1" applyBorder="1" applyAlignment="1" applyProtection="1">
      <alignment horizontal="center" vertical="top" shrinkToFit="1"/>
    </xf>
    <xf numFmtId="0" fontId="0" fillId="6" borderId="75" xfId="0" applyFill="1" applyBorder="1" applyAlignment="1" applyProtection="1">
      <alignment horizontal="center" vertical="top" shrinkToFit="1"/>
    </xf>
    <xf numFmtId="0" fontId="0" fillId="4" borderId="76" xfId="0" applyFill="1" applyBorder="1" applyAlignment="1" applyProtection="1">
      <alignment horizontal="center" vertical="center" shrinkToFit="1"/>
    </xf>
    <xf numFmtId="0" fontId="0" fillId="4" borderId="33" xfId="0" applyFill="1" applyBorder="1" applyAlignment="1" applyProtection="1">
      <alignment horizontal="center" vertical="center" shrinkToFit="1"/>
    </xf>
    <xf numFmtId="0" fontId="0" fillId="4" borderId="5" xfId="0" applyFill="1" applyBorder="1" applyAlignment="1" applyProtection="1">
      <alignment horizontal="center" vertical="center" shrinkToFit="1"/>
    </xf>
    <xf numFmtId="0" fontId="0" fillId="4" borderId="26" xfId="0" applyFill="1" applyBorder="1" applyAlignment="1" applyProtection="1">
      <alignment horizontal="center" vertical="center" shrinkToFit="1"/>
    </xf>
    <xf numFmtId="0" fontId="37" fillId="4" borderId="27" xfId="0" applyFont="1" applyFill="1" applyBorder="1" applyAlignment="1" applyProtection="1">
      <alignment horizontal="center" vertical="top" shrinkToFit="1"/>
    </xf>
    <xf numFmtId="0" fontId="0" fillId="6" borderId="111" xfId="0" applyFill="1" applyBorder="1" applyAlignment="1" applyProtection="1">
      <alignment horizontal="center" vertical="top" shrinkToFit="1"/>
    </xf>
    <xf numFmtId="0" fontId="0" fillId="6" borderId="115" xfId="0" applyFill="1" applyBorder="1" applyAlignment="1" applyProtection="1">
      <alignment horizontal="center" vertical="top" shrinkToFit="1"/>
    </xf>
    <xf numFmtId="0" fontId="0" fillId="6" borderId="76" xfId="0" applyFill="1" applyBorder="1" applyAlignment="1" applyProtection="1">
      <alignment horizontal="center" vertical="top" shrinkToFit="1"/>
    </xf>
    <xf numFmtId="0" fontId="0" fillId="6" borderId="118" xfId="0" applyFill="1" applyBorder="1" applyAlignment="1" applyProtection="1">
      <alignment horizontal="center" vertical="top" shrinkToFit="1"/>
    </xf>
    <xf numFmtId="0" fontId="0" fillId="6" borderId="112" xfId="0" applyFill="1" applyBorder="1" applyAlignment="1" applyProtection="1">
      <alignment horizontal="center" vertical="top" shrinkToFit="1"/>
    </xf>
    <xf numFmtId="0" fontId="0" fillId="6" borderId="69" xfId="0" applyFill="1" applyBorder="1" applyAlignment="1" applyProtection="1">
      <alignment horizontal="center" vertical="top" wrapText="1" shrinkToFit="1"/>
    </xf>
    <xf numFmtId="0" fontId="0" fillId="6" borderId="26" xfId="0" applyFill="1" applyBorder="1" applyAlignment="1" applyProtection="1">
      <alignment horizontal="center" vertical="top" wrapText="1" shrinkToFit="1"/>
    </xf>
    <xf numFmtId="177" fontId="10" fillId="6" borderId="77" xfId="0" applyNumberFormat="1" applyFont="1" applyFill="1" applyBorder="1" applyAlignment="1" applyProtection="1">
      <alignment horizontal="center" vertical="top" shrinkToFit="1"/>
    </xf>
    <xf numFmtId="0" fontId="38" fillId="4" borderId="75" xfId="0" applyFont="1" applyFill="1" applyBorder="1" applyAlignment="1" applyProtection="1">
      <alignment horizontal="center" vertical="top" shrinkToFit="1"/>
    </xf>
    <xf numFmtId="177" fontId="0" fillId="18" borderId="5" xfId="0" applyNumberFormat="1" applyFill="1" applyBorder="1" applyAlignment="1" applyProtection="1">
      <alignment horizontal="center" vertical="top" shrinkToFit="1"/>
    </xf>
    <xf numFmtId="177" fontId="0" fillId="18" borderId="34" xfId="0" applyNumberFormat="1" applyFill="1" applyBorder="1" applyAlignment="1" applyProtection="1">
      <alignment horizontal="center" vertical="top" shrinkToFit="1"/>
    </xf>
    <xf numFmtId="0" fontId="38" fillId="20" borderId="5" xfId="0" applyFont="1" applyFill="1" applyBorder="1" applyAlignment="1" applyProtection="1">
      <alignment horizontal="center" vertical="top" shrinkToFit="1"/>
    </xf>
    <xf numFmtId="177" fontId="10" fillId="6" borderId="34" xfId="0" applyNumberFormat="1" applyFont="1" applyFill="1" applyBorder="1" applyAlignment="1" applyProtection="1">
      <alignment horizontal="center" vertical="top" shrinkToFit="1"/>
    </xf>
    <xf numFmtId="0" fontId="38" fillId="4" borderId="5" xfId="0" applyFont="1" applyFill="1" applyBorder="1" applyAlignment="1" applyProtection="1">
      <alignment horizontal="center" vertical="top" shrinkToFit="1"/>
    </xf>
    <xf numFmtId="0" fontId="38" fillId="4" borderId="5" xfId="0" applyFont="1" applyFill="1" applyBorder="1" applyAlignment="1" applyProtection="1">
      <alignment horizontal="center" vertical="top" wrapText="1" shrinkToFit="1"/>
    </xf>
    <xf numFmtId="0" fontId="10" fillId="6" borderId="26" xfId="0" applyFont="1" applyFill="1" applyBorder="1" applyAlignment="1" applyProtection="1">
      <alignment horizontal="center" vertical="top" wrapText="1" shrinkToFit="1"/>
    </xf>
    <xf numFmtId="0" fontId="10" fillId="6" borderId="69" xfId="0" applyFont="1" applyFill="1" applyBorder="1" applyAlignment="1" applyProtection="1">
      <alignment horizontal="center" vertical="top" wrapText="1" shrinkToFit="1"/>
    </xf>
    <xf numFmtId="0" fontId="45" fillId="6" borderId="71" xfId="0" applyFont="1" applyFill="1" applyBorder="1" applyAlignment="1" applyProtection="1">
      <alignment horizontal="center" vertical="top" wrapText="1" shrinkToFit="1"/>
    </xf>
    <xf numFmtId="0" fontId="45" fillId="6" borderId="72" xfId="0" applyFont="1" applyFill="1" applyBorder="1" applyAlignment="1" applyProtection="1">
      <alignment horizontal="center" vertical="top" wrapText="1" shrinkToFit="1"/>
    </xf>
    <xf numFmtId="0" fontId="15" fillId="6" borderId="89" xfId="0" applyFont="1" applyFill="1" applyBorder="1" applyAlignment="1" applyProtection="1">
      <alignment horizontal="center" vertical="top" wrapText="1" shrinkToFit="1"/>
    </xf>
    <xf numFmtId="0" fontId="15" fillId="6" borderId="90" xfId="0" applyFont="1" applyFill="1" applyBorder="1" applyAlignment="1" applyProtection="1">
      <alignment horizontal="center" vertical="top" wrapText="1" shrinkToFit="1"/>
    </xf>
    <xf numFmtId="0" fontId="15" fillId="6" borderId="91" xfId="0" applyFont="1" applyFill="1" applyBorder="1" applyAlignment="1" applyProtection="1">
      <alignment horizontal="center" vertical="top" wrapText="1" shrinkToFit="1"/>
    </xf>
    <xf numFmtId="14" fontId="0" fillId="6" borderId="27" xfId="0" applyNumberFormat="1" applyFill="1" applyBorder="1" applyAlignment="1" applyProtection="1">
      <alignment horizontal="center" vertical="top" wrapText="1" shrinkToFit="1"/>
    </xf>
    <xf numFmtId="0" fontId="45" fillId="6" borderId="71" xfId="0" applyFont="1" applyFill="1" applyBorder="1" applyAlignment="1" applyProtection="1">
      <alignment horizontal="center" vertical="center" wrapText="1" shrinkToFit="1"/>
    </xf>
    <xf numFmtId="0" fontId="10" fillId="6" borderId="34" xfId="0" applyFont="1" applyFill="1" applyBorder="1" applyAlignment="1" applyProtection="1">
      <alignment horizontal="center" vertical="top" wrapText="1" shrinkToFit="1"/>
    </xf>
    <xf numFmtId="0" fontId="27" fillId="6" borderId="69" xfId="0" applyFont="1" applyFill="1" applyBorder="1" applyAlignment="1" applyProtection="1">
      <alignment horizontal="center" vertical="top" wrapText="1" shrinkToFit="1"/>
    </xf>
    <xf numFmtId="0" fontId="31" fillId="0" borderId="0" xfId="0" applyFont="1" applyFill="1" applyBorder="1" applyAlignment="1" applyProtection="1">
      <alignment horizontal="center" vertical="top" wrapText="1" shrinkToFit="1"/>
    </xf>
    <xf numFmtId="14" fontId="0" fillId="0" borderId="0" xfId="0" applyNumberFormat="1" applyFill="1" applyBorder="1" applyAlignment="1" applyProtection="1">
      <alignment horizontal="center" vertical="top" wrapText="1" shrinkToFit="1"/>
    </xf>
    <xf numFmtId="0" fontId="10" fillId="0" borderId="0" xfId="0" applyFont="1" applyFill="1" applyBorder="1" applyAlignment="1" applyProtection="1">
      <alignment horizontal="center" vertical="top" shrinkToFit="1"/>
    </xf>
    <xf numFmtId="0" fontId="27" fillId="0" borderId="0" xfId="0" applyFont="1" applyFill="1" applyBorder="1" applyAlignment="1" applyProtection="1">
      <alignment horizontal="center" vertical="top" shrinkToFit="1"/>
    </xf>
    <xf numFmtId="0" fontId="38" fillId="0" borderId="0" xfId="0" applyFont="1" applyFill="1" applyBorder="1" applyAlignment="1" applyProtection="1">
      <alignment horizontal="center" vertical="top" shrinkToFit="1"/>
    </xf>
    <xf numFmtId="0" fontId="38" fillId="0" borderId="0" xfId="0" applyFont="1" applyFill="1" applyBorder="1" applyAlignment="1" applyProtection="1">
      <alignment horizontal="center" vertical="top" wrapText="1" shrinkToFit="1"/>
    </xf>
    <xf numFmtId="0" fontId="0" fillId="0" borderId="0" xfId="0" applyFill="1" applyBorder="1" applyAlignment="1" applyProtection="1">
      <alignment horizontal="center" vertical="top" wrapText="1"/>
    </xf>
    <xf numFmtId="0" fontId="27" fillId="0" borderId="0" xfId="0" applyFont="1" applyFill="1" applyBorder="1" applyAlignment="1" applyProtection="1">
      <alignment horizontal="center" vertical="top" wrapText="1" shrinkToFit="1"/>
    </xf>
    <xf numFmtId="14" fontId="0" fillId="0" borderId="0" xfId="0" applyNumberFormat="1" applyFill="1" applyBorder="1" applyAlignment="1" applyProtection="1">
      <alignment horizontal="center" vertical="top" shrinkToFit="1"/>
    </xf>
    <xf numFmtId="14" fontId="10" fillId="0" borderId="0" xfId="0" applyNumberFormat="1" applyFont="1" applyFill="1" applyBorder="1" applyAlignment="1" applyProtection="1">
      <alignment horizontal="center" vertical="top" wrapText="1" shrinkToFit="1"/>
    </xf>
    <xf numFmtId="14" fontId="15" fillId="0" borderId="0" xfId="0" applyNumberFormat="1" applyFont="1" applyFill="1" applyBorder="1" applyAlignment="1" applyProtection="1">
      <alignment horizontal="center" vertical="top" shrinkToFit="1"/>
    </xf>
    <xf numFmtId="0" fontId="0" fillId="0" borderId="0" xfId="0" applyFill="1" applyBorder="1" applyAlignment="1" applyProtection="1">
      <alignment horizontal="center" vertical="top" wrapText="1" shrinkToFit="1"/>
    </xf>
    <xf numFmtId="0" fontId="0" fillId="0" borderId="0" xfId="0" applyNumberFormat="1" applyFill="1" applyBorder="1" applyAlignment="1" applyProtection="1">
      <alignment vertical="center"/>
    </xf>
    <xf numFmtId="180" fontId="0" fillId="0" borderId="0" xfId="0" applyNumberFormat="1" applyFill="1" applyBorder="1" applyAlignment="1" applyProtection="1">
      <alignment horizontal="center" vertical="center"/>
    </xf>
    <xf numFmtId="49" fontId="0" fillId="0" borderId="0" xfId="0" applyNumberFormat="1" applyFill="1" applyBorder="1" applyAlignment="1" applyProtection="1">
      <alignment horizontal="center" vertical="center"/>
    </xf>
    <xf numFmtId="49" fontId="0" fillId="0" borderId="0" xfId="0" applyNumberFormat="1" applyFill="1" applyBorder="1" applyAlignment="1" applyProtection="1">
      <alignment vertical="center"/>
    </xf>
    <xf numFmtId="181" fontId="0" fillId="0" borderId="0" xfId="0" applyNumberFormat="1" applyFill="1" applyBorder="1" applyAlignment="1" applyProtection="1">
      <alignment vertical="center"/>
    </xf>
    <xf numFmtId="178" fontId="0" fillId="0" borderId="0" xfId="0" applyNumberFormat="1" applyFill="1" applyBorder="1" applyAlignment="1" applyProtection="1">
      <alignment vertical="center"/>
    </xf>
    <xf numFmtId="0" fontId="45" fillId="0" borderId="0" xfId="0" applyFont="1" applyFill="1" applyBorder="1" applyAlignment="1" applyProtection="1">
      <alignment horizontal="center" vertical="center" wrapText="1" shrinkToFit="1"/>
    </xf>
    <xf numFmtId="0" fontId="57" fillId="0" borderId="0" xfId="0" applyFont="1" applyFill="1" applyBorder="1" applyAlignment="1" applyProtection="1">
      <alignment horizontal="center" vertical="top" shrinkToFit="1"/>
    </xf>
    <xf numFmtId="0" fontId="0" fillId="0" borderId="0" xfId="0" applyFill="1" applyBorder="1" applyAlignment="1" applyProtection="1">
      <alignment horizontal="center" vertical="top" shrinkToFit="1"/>
    </xf>
    <xf numFmtId="0" fontId="0" fillId="0" borderId="0" xfId="0" applyFill="1" applyBorder="1" applyAlignment="1" applyProtection="1">
      <alignment horizontal="left" vertical="top" shrinkToFit="1"/>
    </xf>
    <xf numFmtId="177" fontId="0" fillId="0" borderId="0" xfId="0" applyNumberFormat="1" applyFill="1" applyBorder="1" applyAlignment="1" applyProtection="1">
      <alignment horizontal="center" vertical="top" shrinkToFit="1"/>
    </xf>
    <xf numFmtId="177" fontId="10" fillId="0" borderId="0" xfId="0" applyNumberFormat="1" applyFont="1" applyFill="1" applyBorder="1" applyAlignment="1" applyProtection="1">
      <alignment horizontal="center" vertical="top" shrinkToFit="1"/>
    </xf>
    <xf numFmtId="0" fontId="10" fillId="0" borderId="0" xfId="0" applyFont="1" applyFill="1" applyBorder="1" applyAlignment="1" applyProtection="1">
      <alignment horizontal="center" vertical="top" wrapText="1" shrinkToFit="1"/>
    </xf>
    <xf numFmtId="0" fontId="45" fillId="0" borderId="0" xfId="0" applyFont="1" applyFill="1" applyBorder="1" applyAlignment="1" applyProtection="1">
      <alignment horizontal="center" vertical="top" wrapText="1" shrinkToFit="1"/>
    </xf>
    <xf numFmtId="0" fontId="15" fillId="0" borderId="0" xfId="0" applyFont="1" applyFill="1" applyBorder="1" applyAlignment="1" applyProtection="1">
      <alignment horizontal="center" vertical="top" wrapText="1" shrinkToFit="1"/>
    </xf>
    <xf numFmtId="0" fontId="33" fillId="0" borderId="0" xfId="0" applyFont="1" applyAlignment="1" applyProtection="1">
      <alignment horizontal="right"/>
    </xf>
    <xf numFmtId="0" fontId="0" fillId="17" borderId="0" xfId="0" applyFill="1" applyBorder="1" applyProtection="1"/>
    <xf numFmtId="0" fontId="0" fillId="0" borderId="0" xfId="0" applyAlignment="1" applyProtection="1">
      <alignment horizontal="right"/>
    </xf>
    <xf numFmtId="0" fontId="0" fillId="17" borderId="0" xfId="0" applyFill="1" applyProtection="1"/>
    <xf numFmtId="0" fontId="15" fillId="0" borderId="0" xfId="0" applyFont="1" applyProtection="1"/>
    <xf numFmtId="0" fontId="32" fillId="15" borderId="17" xfId="0" applyFont="1" applyFill="1" applyBorder="1" applyAlignment="1" applyProtection="1">
      <alignment horizontal="center"/>
    </xf>
    <xf numFmtId="0" fontId="0" fillId="0" borderId="0" xfId="0" applyAlignment="1" applyProtection="1">
      <alignment horizontal="right" indent="1"/>
    </xf>
    <xf numFmtId="0" fontId="0" fillId="13" borderId="16" xfId="0" applyFill="1" applyBorder="1" applyProtection="1"/>
    <xf numFmtId="0" fontId="0" fillId="0" borderId="0" xfId="0" applyFill="1" applyBorder="1" applyAlignment="1" applyProtection="1">
      <alignment horizontal="right" indent="1"/>
    </xf>
    <xf numFmtId="0" fontId="0" fillId="0" borderId="0" xfId="0" quotePrefix="1" applyAlignment="1" applyProtection="1">
      <alignment horizontal="right"/>
    </xf>
    <xf numFmtId="0" fontId="0" fillId="14" borderId="0" xfId="0" applyFill="1" applyProtection="1"/>
    <xf numFmtId="0" fontId="0" fillId="16" borderId="0" xfId="0" applyFill="1" applyBorder="1" applyProtection="1"/>
    <xf numFmtId="0" fontId="0" fillId="0" borderId="0" xfId="0" applyFill="1" applyAlignment="1" applyProtection="1">
      <alignment horizontal="right" indent="1"/>
    </xf>
    <xf numFmtId="0" fontId="18" fillId="0" borderId="0" xfId="0" applyFont="1" applyFill="1" applyBorder="1" applyProtection="1"/>
    <xf numFmtId="0" fontId="62" fillId="19" borderId="103" xfId="0" applyFont="1" applyFill="1" applyBorder="1" applyAlignment="1" applyProtection="1">
      <alignment horizontal="center" vertical="center"/>
      <protection locked="0"/>
    </xf>
    <xf numFmtId="0" fontId="62" fillId="19" borderId="104" xfId="0" applyFont="1" applyFill="1" applyBorder="1" applyAlignment="1" applyProtection="1">
      <alignment horizontal="center" vertical="center"/>
      <protection locked="0"/>
    </xf>
    <xf numFmtId="14" fontId="62" fillId="19" borderId="13" xfId="0" applyNumberFormat="1" applyFont="1" applyFill="1" applyBorder="1" applyAlignment="1" applyProtection="1">
      <alignment horizontal="center" vertical="center"/>
      <protection locked="0"/>
    </xf>
    <xf numFmtId="0" fontId="57" fillId="0" borderId="29" xfId="0" applyFont="1" applyFill="1" applyBorder="1" applyAlignment="1" applyProtection="1">
      <alignment horizontal="center" vertical="center" shrinkToFit="1"/>
      <protection locked="0"/>
    </xf>
    <xf numFmtId="0" fontId="0" fillId="0" borderId="22" xfId="0" applyFill="1" applyBorder="1" applyAlignment="1" applyProtection="1">
      <alignment horizontal="center" vertical="center" shrinkToFit="1"/>
      <protection locked="0"/>
    </xf>
    <xf numFmtId="49" fontId="0" fillId="19" borderId="11" xfId="0" applyNumberFormat="1" applyFill="1" applyBorder="1" applyAlignment="1" applyProtection="1">
      <alignment vertical="center"/>
      <protection locked="0"/>
    </xf>
    <xf numFmtId="0" fontId="0" fillId="19" borderId="11" xfId="0" applyNumberFormat="1" applyFill="1" applyBorder="1" applyAlignment="1" applyProtection="1">
      <alignment vertical="center"/>
      <protection locked="0"/>
    </xf>
    <xf numFmtId="180" fontId="0" fillId="19" borderId="11" xfId="0" applyNumberFormat="1" applyFill="1" applyBorder="1" applyAlignment="1" applyProtection="1">
      <alignment horizontal="center" vertical="center"/>
      <protection locked="0"/>
    </xf>
    <xf numFmtId="49" fontId="0" fillId="19" borderId="11" xfId="0" applyNumberFormat="1" applyFill="1" applyBorder="1" applyAlignment="1" applyProtection="1">
      <alignment horizontal="center" vertical="center"/>
      <protection locked="0"/>
    </xf>
    <xf numFmtId="49" fontId="0" fillId="19" borderId="35" xfId="0" applyNumberFormat="1" applyFill="1" applyBorder="1" applyAlignment="1" applyProtection="1">
      <alignment vertical="center"/>
      <protection locked="0"/>
    </xf>
    <xf numFmtId="0" fontId="0" fillId="0" borderId="24" xfId="0" applyFill="1" applyBorder="1" applyAlignment="1" applyProtection="1">
      <alignment horizontal="left" vertical="center" shrinkToFit="1"/>
      <protection locked="0"/>
    </xf>
    <xf numFmtId="0" fontId="0" fillId="19" borderId="11" xfId="0" applyFill="1" applyBorder="1" applyAlignment="1" applyProtection="1">
      <alignment horizontal="center" vertical="center"/>
      <protection locked="0"/>
    </xf>
    <xf numFmtId="0" fontId="0" fillId="19" borderId="15" xfId="0" applyFill="1" applyBorder="1" applyAlignment="1" applyProtection="1">
      <alignment horizontal="center" vertical="center"/>
      <protection locked="0"/>
    </xf>
    <xf numFmtId="0" fontId="0" fillId="19" borderId="28" xfId="0" applyFill="1" applyBorder="1" applyAlignment="1" applyProtection="1">
      <alignment horizontal="center" vertical="center"/>
      <protection locked="0"/>
    </xf>
    <xf numFmtId="0" fontId="0" fillId="19" borderId="29" xfId="0" applyFill="1" applyBorder="1" applyAlignment="1" applyProtection="1">
      <alignment horizontal="center" vertical="center"/>
      <protection locked="0"/>
    </xf>
    <xf numFmtId="0" fontId="0" fillId="19" borderId="22" xfId="0" applyFill="1" applyBorder="1" applyAlignment="1" applyProtection="1">
      <alignment horizontal="center" vertical="center"/>
      <protection locked="0"/>
    </xf>
    <xf numFmtId="0" fontId="0" fillId="19" borderId="113" xfId="0" applyFill="1" applyBorder="1" applyAlignment="1" applyProtection="1">
      <alignment horizontal="center" vertical="center"/>
      <protection locked="0"/>
    </xf>
    <xf numFmtId="0" fontId="0" fillId="19" borderId="24" xfId="0" applyFill="1" applyBorder="1" applyAlignment="1" applyProtection="1">
      <alignment horizontal="center" vertical="center"/>
      <protection locked="0"/>
    </xf>
    <xf numFmtId="0" fontId="0" fillId="19" borderId="23" xfId="0" applyFill="1" applyBorder="1" applyAlignment="1" applyProtection="1">
      <alignment horizontal="center" vertical="center"/>
      <protection locked="0"/>
    </xf>
    <xf numFmtId="0" fontId="0" fillId="19" borderId="88" xfId="0" applyFill="1" applyBorder="1" applyAlignment="1" applyProtection="1">
      <alignment horizontal="center" vertical="center"/>
      <protection locked="0"/>
    </xf>
    <xf numFmtId="0" fontId="0" fillId="19" borderId="13" xfId="0" applyFill="1" applyBorder="1" applyAlignment="1" applyProtection="1">
      <alignment horizontal="center" vertical="center"/>
      <protection locked="0"/>
    </xf>
    <xf numFmtId="181" fontId="0" fillId="19" borderId="28" xfId="0" applyNumberFormat="1" applyFill="1" applyBorder="1" applyAlignment="1" applyProtection="1">
      <alignment vertical="center"/>
      <protection locked="0"/>
    </xf>
    <xf numFmtId="181" fontId="0" fillId="19" borderId="11" xfId="0" applyNumberFormat="1" applyFill="1" applyBorder="1" applyAlignment="1" applyProtection="1">
      <alignment vertical="center"/>
      <protection locked="0"/>
    </xf>
    <xf numFmtId="178" fontId="0" fillId="19" borderId="11" xfId="0" applyNumberFormat="1" applyFill="1" applyBorder="1" applyAlignment="1" applyProtection="1">
      <alignment vertical="center"/>
      <protection locked="0"/>
    </xf>
    <xf numFmtId="177" fontId="0" fillId="0" borderId="15" xfId="0" applyNumberFormat="1" applyFill="1" applyBorder="1" applyAlignment="1" applyProtection="1">
      <alignment horizontal="center" vertical="center" shrinkToFit="1"/>
      <protection locked="0"/>
    </xf>
    <xf numFmtId="177" fontId="0" fillId="0" borderId="29" xfId="0" applyNumberFormat="1" applyFill="1" applyBorder="1" applyAlignment="1" applyProtection="1">
      <alignment horizontal="center" vertical="center" shrinkToFit="1"/>
      <protection locked="0"/>
    </xf>
    <xf numFmtId="0" fontId="38" fillId="0" borderId="29" xfId="0" applyFont="1" applyFill="1" applyBorder="1" applyAlignment="1" applyProtection="1">
      <alignment horizontal="center" vertical="center" shrinkToFit="1"/>
      <protection locked="0"/>
    </xf>
    <xf numFmtId="177" fontId="10" fillId="0" borderId="29" xfId="0" applyNumberFormat="1" applyFont="1" applyFill="1" applyBorder="1" applyAlignment="1" applyProtection="1">
      <alignment horizontal="center" vertical="center" shrinkToFit="1"/>
      <protection locked="0"/>
    </xf>
    <xf numFmtId="0" fontId="38" fillId="0" borderId="29" xfId="0" applyFont="1" applyFill="1" applyBorder="1" applyAlignment="1" applyProtection="1">
      <alignment horizontal="center" vertical="center" wrapText="1" shrinkToFit="1"/>
      <protection locked="0"/>
    </xf>
    <xf numFmtId="0" fontId="10" fillId="19" borderId="32" xfId="0" applyFont="1" applyFill="1" applyBorder="1" applyAlignment="1" applyProtection="1">
      <alignment horizontal="center" vertical="center" wrapText="1" shrinkToFit="1"/>
      <protection locked="0"/>
    </xf>
    <xf numFmtId="0" fontId="0" fillId="19" borderId="32" xfId="0" applyFill="1" applyBorder="1" applyAlignment="1" applyProtection="1">
      <alignment horizontal="center" vertical="center"/>
      <protection locked="0"/>
    </xf>
    <xf numFmtId="0" fontId="45" fillId="19" borderId="95" xfId="0" applyFont="1" applyFill="1" applyBorder="1" applyAlignment="1" applyProtection="1">
      <alignment horizontal="center" vertical="center" wrapText="1" shrinkToFit="1"/>
      <protection locked="0"/>
    </xf>
    <xf numFmtId="0" fontId="10" fillId="19" borderId="92" xfId="0" applyFont="1" applyFill="1" applyBorder="1" applyAlignment="1" applyProtection="1">
      <alignment horizontal="center" vertical="center" wrapText="1" shrinkToFit="1"/>
      <protection locked="0"/>
    </xf>
    <xf numFmtId="0" fontId="10" fillId="19" borderId="94" xfId="0" applyFont="1" applyFill="1" applyBorder="1" applyAlignment="1" applyProtection="1">
      <alignment horizontal="center" vertical="center" wrapText="1" shrinkToFit="1"/>
      <protection locked="0"/>
    </xf>
    <xf numFmtId="0" fontId="10" fillId="19" borderId="93" xfId="0" applyFont="1" applyFill="1" applyBorder="1" applyAlignment="1" applyProtection="1">
      <alignment horizontal="center" vertical="center" wrapText="1" shrinkToFit="1"/>
      <protection locked="0"/>
    </xf>
    <xf numFmtId="14" fontId="0" fillId="19" borderId="32" xfId="0" applyNumberFormat="1" applyFill="1" applyBorder="1" applyAlignment="1" applyProtection="1">
      <alignment horizontal="center" vertical="center" wrapText="1" shrinkToFit="1"/>
      <protection locked="0"/>
    </xf>
    <xf numFmtId="0" fontId="45" fillId="0" borderId="22" xfId="0" applyFont="1" applyFill="1" applyBorder="1" applyAlignment="1" applyProtection="1">
      <alignment horizontal="center" vertical="center" wrapText="1" shrinkToFit="1"/>
      <protection locked="0"/>
    </xf>
    <xf numFmtId="0" fontId="10" fillId="0" borderId="96" xfId="0" applyFont="1" applyFill="1" applyBorder="1" applyAlignment="1" applyProtection="1">
      <alignment horizontal="center" vertical="center" wrapText="1" shrinkToFit="1"/>
      <protection locked="0"/>
    </xf>
    <xf numFmtId="0" fontId="38" fillId="0" borderId="32" xfId="0" applyFont="1" applyFill="1" applyBorder="1" applyAlignment="1" applyProtection="1">
      <alignment horizontal="center" vertical="center" wrapText="1" shrinkToFit="1"/>
      <protection locked="0"/>
    </xf>
    <xf numFmtId="0" fontId="38" fillId="0" borderId="73" xfId="0" applyFont="1" applyFill="1" applyBorder="1" applyAlignment="1" applyProtection="1">
      <alignment horizontal="center" vertical="center" shrinkToFit="1"/>
      <protection locked="0"/>
    </xf>
    <xf numFmtId="0" fontId="27" fillId="19" borderId="86" xfId="0" applyFont="1" applyFill="1" applyBorder="1" applyAlignment="1" applyProtection="1">
      <alignment horizontal="center" vertical="center" shrinkToFit="1"/>
      <protection locked="0"/>
    </xf>
    <xf numFmtId="0" fontId="62" fillId="0" borderId="18" xfId="0" applyFont="1" applyFill="1" applyBorder="1" applyAlignment="1" applyProtection="1">
      <alignment horizontal="center" vertical="center"/>
      <protection locked="0"/>
    </xf>
    <xf numFmtId="0" fontId="62" fillId="0" borderId="20" xfId="0" applyFont="1" applyFill="1" applyBorder="1" applyAlignment="1" applyProtection="1">
      <alignment horizontal="center" vertical="center"/>
      <protection locked="0"/>
    </xf>
    <xf numFmtId="14" fontId="62" fillId="0" borderId="20" xfId="0" applyNumberFormat="1" applyFont="1" applyFill="1" applyBorder="1" applyAlignment="1" applyProtection="1">
      <alignment horizontal="center" vertical="center"/>
      <protection locked="0"/>
    </xf>
    <xf numFmtId="0" fontId="57" fillId="0" borderId="20" xfId="0" applyFont="1" applyFill="1" applyBorder="1" applyAlignment="1" applyProtection="1">
      <alignment horizontal="center" vertical="center" shrinkToFit="1"/>
      <protection locked="0"/>
    </xf>
    <xf numFmtId="0" fontId="0" fillId="0" borderId="20" xfId="0" applyFill="1" applyBorder="1" applyAlignment="1" applyProtection="1">
      <alignment horizontal="center" vertical="center" shrinkToFit="1"/>
      <protection locked="0"/>
    </xf>
    <xf numFmtId="0" fontId="0" fillId="0" borderId="20" xfId="0" applyNumberFormat="1" applyFill="1" applyBorder="1" applyAlignment="1" applyProtection="1">
      <alignment vertical="center"/>
      <protection locked="0"/>
    </xf>
    <xf numFmtId="180" fontId="0" fillId="0" borderId="20" xfId="0" applyNumberFormat="1" applyFill="1" applyBorder="1" applyAlignment="1" applyProtection="1">
      <alignment horizontal="center" vertical="center"/>
      <protection locked="0"/>
    </xf>
    <xf numFmtId="49" fontId="0" fillId="0" borderId="20" xfId="0" applyNumberFormat="1" applyFill="1" applyBorder="1" applyAlignment="1" applyProtection="1">
      <alignment horizontal="center" vertical="center"/>
      <protection locked="0"/>
    </xf>
    <xf numFmtId="49" fontId="0" fillId="0" borderId="20" xfId="0" applyNumberFormat="1" applyFill="1" applyBorder="1" applyAlignment="1" applyProtection="1">
      <alignment vertical="center"/>
      <protection locked="0"/>
    </xf>
    <xf numFmtId="0" fontId="0" fillId="0" borderId="20" xfId="0" applyFill="1" applyBorder="1" applyAlignment="1" applyProtection="1">
      <alignment horizontal="left" vertical="center" shrinkToFit="1"/>
      <protection locked="0"/>
    </xf>
    <xf numFmtId="0" fontId="0" fillId="0" borderId="20" xfId="0" applyFill="1" applyBorder="1" applyAlignment="1" applyProtection="1">
      <alignment horizontal="center" vertical="center"/>
      <protection locked="0"/>
    </xf>
    <xf numFmtId="181" fontId="0" fillId="0" borderId="20" xfId="0" applyNumberFormat="1" applyFill="1" applyBorder="1" applyAlignment="1" applyProtection="1">
      <alignment vertical="center"/>
      <protection locked="0"/>
    </xf>
    <xf numFmtId="178" fontId="0" fillId="0" borderId="20" xfId="0" applyNumberFormat="1" applyFill="1" applyBorder="1" applyAlignment="1" applyProtection="1">
      <alignment vertical="center"/>
      <protection locked="0"/>
    </xf>
    <xf numFmtId="177" fontId="0" fillId="0" borderId="20" xfId="0" applyNumberFormat="1" applyFill="1" applyBorder="1" applyAlignment="1" applyProtection="1">
      <alignment horizontal="center" vertical="center" shrinkToFit="1"/>
      <protection locked="0"/>
    </xf>
    <xf numFmtId="0" fontId="38" fillId="0" borderId="20" xfId="0" applyFont="1" applyFill="1" applyBorder="1" applyAlignment="1" applyProtection="1">
      <alignment horizontal="center" vertical="center" shrinkToFit="1"/>
      <protection locked="0"/>
    </xf>
    <xf numFmtId="177" fontId="10" fillId="0" borderId="20" xfId="0" applyNumberFormat="1" applyFont="1" applyFill="1" applyBorder="1" applyAlignment="1" applyProtection="1">
      <alignment horizontal="center" vertical="center" shrinkToFit="1"/>
      <protection locked="0"/>
    </xf>
    <xf numFmtId="0" fontId="38" fillId="0" borderId="20" xfId="0" applyFont="1" applyFill="1" applyBorder="1" applyAlignment="1" applyProtection="1">
      <alignment horizontal="center" vertical="center" wrapText="1" shrinkToFit="1"/>
      <protection locked="0"/>
    </xf>
    <xf numFmtId="0" fontId="10" fillId="0" borderId="20" xfId="0" applyFont="1" applyFill="1" applyBorder="1" applyAlignment="1" applyProtection="1">
      <alignment horizontal="center" vertical="center" wrapText="1" shrinkToFit="1"/>
      <protection locked="0"/>
    </xf>
    <xf numFmtId="0" fontId="45" fillId="0" borderId="20" xfId="0" applyFont="1" applyFill="1" applyBorder="1" applyAlignment="1" applyProtection="1">
      <alignment horizontal="center" vertical="center" wrapText="1" shrinkToFit="1"/>
      <protection locked="0"/>
    </xf>
    <xf numFmtId="0" fontId="15" fillId="0" borderId="20" xfId="0" applyFont="1" applyFill="1" applyBorder="1" applyAlignment="1" applyProtection="1">
      <alignment horizontal="center" vertical="center" wrapText="1" shrinkToFit="1"/>
      <protection locked="0"/>
    </xf>
    <xf numFmtId="14" fontId="0" fillId="0" borderId="20" xfId="0" applyNumberFormat="1" applyFill="1" applyBorder="1" applyAlignment="1" applyProtection="1">
      <alignment horizontal="center" vertical="center" wrapText="1" shrinkToFit="1"/>
      <protection locked="0"/>
    </xf>
    <xf numFmtId="0" fontId="27" fillId="0" borderId="78" xfId="0" applyFont="1" applyFill="1" applyBorder="1" applyAlignment="1" applyProtection="1">
      <alignment horizontal="center" vertical="center" shrinkToFit="1"/>
      <protection locked="0"/>
    </xf>
    <xf numFmtId="0" fontId="31" fillId="0" borderId="0" xfId="0" applyFont="1" applyFill="1" applyBorder="1" applyAlignment="1" applyProtection="1">
      <alignment horizontal="center" vertical="center" wrapText="1" shrinkToFit="1"/>
      <protection locked="0"/>
    </xf>
    <xf numFmtId="0" fontId="62" fillId="0" borderId="107" xfId="0" applyFont="1" applyFill="1" applyBorder="1" applyAlignment="1" applyProtection="1">
      <alignment horizontal="center" vertical="center"/>
      <protection locked="0"/>
    </xf>
    <xf numFmtId="0" fontId="62" fillId="0" borderId="0" xfId="0" applyFont="1" applyFill="1" applyBorder="1" applyAlignment="1" applyProtection="1">
      <alignment horizontal="center" vertical="center"/>
      <protection locked="0"/>
    </xf>
    <xf numFmtId="14" fontId="62" fillId="0" borderId="0" xfId="0" applyNumberFormat="1" applyFont="1" applyFill="1" applyBorder="1" applyAlignment="1" applyProtection="1">
      <alignment horizontal="center" vertical="center"/>
      <protection locked="0"/>
    </xf>
    <xf numFmtId="0" fontId="57" fillId="0" borderId="0" xfId="0" applyFont="1" applyFill="1" applyBorder="1" applyAlignment="1" applyProtection="1">
      <alignment horizontal="center" vertical="center" shrinkToFit="1"/>
      <protection locked="0"/>
    </xf>
    <xf numFmtId="0" fontId="0" fillId="0" borderId="0" xfId="0" applyFill="1" applyBorder="1" applyAlignment="1" applyProtection="1">
      <alignment horizontal="center" vertical="center" shrinkToFit="1"/>
      <protection locked="0"/>
    </xf>
    <xf numFmtId="0" fontId="0" fillId="0" borderId="0" xfId="0" applyNumberFormat="1" applyFill="1" applyBorder="1" applyAlignment="1" applyProtection="1">
      <alignment vertical="center"/>
      <protection locked="0"/>
    </xf>
    <xf numFmtId="180" fontId="0" fillId="0" borderId="0" xfId="0" applyNumberFormat="1" applyFill="1" applyBorder="1" applyAlignment="1" applyProtection="1">
      <alignment horizontal="center" vertical="center"/>
      <protection locked="0"/>
    </xf>
    <xf numFmtId="49" fontId="0" fillId="0" borderId="0" xfId="0" applyNumberFormat="1" applyFill="1" applyBorder="1" applyAlignment="1" applyProtection="1">
      <alignment horizontal="center" vertical="center"/>
      <protection locked="0"/>
    </xf>
    <xf numFmtId="49" fontId="0" fillId="0" borderId="0" xfId="0" applyNumberFormat="1" applyFill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Fill="1" applyBorder="1" applyAlignment="1" applyProtection="1">
      <alignment horizontal="center" vertical="center"/>
      <protection locked="0"/>
    </xf>
    <xf numFmtId="181" fontId="0" fillId="0" borderId="0" xfId="0" applyNumberFormat="1" applyFill="1" applyBorder="1" applyAlignment="1" applyProtection="1">
      <alignment vertical="center"/>
      <protection locked="0"/>
    </xf>
    <xf numFmtId="178" fontId="0" fillId="0" borderId="0" xfId="0" applyNumberFormat="1" applyFill="1" applyBorder="1" applyAlignment="1" applyProtection="1">
      <alignment vertical="center"/>
      <protection locked="0"/>
    </xf>
    <xf numFmtId="177" fontId="0" fillId="0" borderId="0" xfId="0" applyNumberFormat="1" applyFill="1" applyBorder="1" applyAlignment="1" applyProtection="1">
      <alignment horizontal="center" vertical="center" shrinkToFit="1"/>
      <protection locked="0"/>
    </xf>
    <xf numFmtId="0" fontId="38" fillId="0" borderId="0" xfId="0" applyFont="1" applyFill="1" applyBorder="1" applyAlignment="1" applyProtection="1">
      <alignment horizontal="center" vertical="center" shrinkToFit="1"/>
      <protection locked="0"/>
    </xf>
    <xf numFmtId="177" fontId="10" fillId="0" borderId="0" xfId="0" applyNumberFormat="1" applyFont="1" applyFill="1" applyBorder="1" applyAlignment="1" applyProtection="1">
      <alignment horizontal="center" vertical="center" shrinkToFit="1"/>
      <protection locked="0"/>
    </xf>
    <xf numFmtId="0" fontId="38" fillId="0" borderId="0" xfId="0" applyFont="1" applyFill="1" applyBorder="1" applyAlignment="1" applyProtection="1">
      <alignment horizontal="center" vertical="center" wrapText="1" shrinkToFit="1"/>
      <protection locked="0"/>
    </xf>
    <xf numFmtId="0" fontId="10" fillId="0" borderId="0" xfId="0" applyFont="1" applyFill="1" applyBorder="1" applyAlignment="1" applyProtection="1">
      <alignment horizontal="center" vertical="center" wrapText="1" shrinkToFit="1"/>
      <protection locked="0"/>
    </xf>
    <xf numFmtId="0" fontId="45" fillId="0" borderId="0" xfId="0" applyFont="1" applyFill="1" applyBorder="1" applyAlignment="1" applyProtection="1">
      <alignment horizontal="center" vertical="center" wrapText="1" shrinkToFit="1"/>
      <protection locked="0"/>
    </xf>
    <xf numFmtId="0" fontId="15" fillId="0" borderId="0" xfId="0" applyFont="1" applyFill="1" applyBorder="1" applyAlignment="1" applyProtection="1">
      <alignment horizontal="center" vertical="center" wrapText="1" shrinkToFit="1"/>
      <protection locked="0"/>
    </xf>
    <xf numFmtId="14" fontId="0" fillId="0" borderId="0" xfId="0" applyNumberFormat="1" applyFill="1" applyBorder="1" applyAlignment="1" applyProtection="1">
      <alignment horizontal="center" vertical="center" wrapText="1" shrinkToFit="1"/>
      <protection locked="0"/>
    </xf>
    <xf numFmtId="0" fontId="27" fillId="0" borderId="108" xfId="0" applyFont="1" applyFill="1" applyBorder="1" applyAlignment="1" applyProtection="1">
      <alignment horizontal="center" vertical="center" shrinkToFit="1"/>
      <protection locked="0"/>
    </xf>
    <xf numFmtId="0" fontId="62" fillId="0" borderId="12" xfId="0" applyFont="1" applyFill="1" applyBorder="1" applyAlignment="1" applyProtection="1">
      <alignment horizontal="center" vertical="center"/>
      <protection locked="0"/>
    </xf>
    <xf numFmtId="0" fontId="62" fillId="0" borderId="32" xfId="0" applyFont="1" applyFill="1" applyBorder="1" applyAlignment="1" applyProtection="1">
      <alignment horizontal="center" vertical="center"/>
      <protection locked="0"/>
    </xf>
    <xf numFmtId="14" fontId="62" fillId="0" borderId="32" xfId="0" applyNumberFormat="1" applyFont="1" applyFill="1" applyBorder="1" applyAlignment="1" applyProtection="1">
      <alignment horizontal="center" vertical="center"/>
      <protection locked="0"/>
    </xf>
    <xf numFmtId="0" fontId="57" fillId="0" borderId="32" xfId="0" applyFont="1" applyFill="1" applyBorder="1" applyAlignment="1" applyProtection="1">
      <alignment horizontal="center" vertical="center" shrinkToFit="1"/>
      <protection locked="0"/>
    </xf>
    <xf numFmtId="0" fontId="0" fillId="0" borderId="32" xfId="0" applyFill="1" applyBorder="1" applyAlignment="1" applyProtection="1">
      <alignment horizontal="center" vertical="center" shrinkToFit="1"/>
      <protection locked="0"/>
    </xf>
    <xf numFmtId="0" fontId="0" fillId="0" borderId="32" xfId="0" applyNumberFormat="1" applyFill="1" applyBorder="1" applyAlignment="1" applyProtection="1">
      <alignment vertical="center"/>
      <protection locked="0"/>
    </xf>
    <xf numFmtId="180" fontId="0" fillId="0" borderId="32" xfId="0" applyNumberFormat="1" applyFill="1" applyBorder="1" applyAlignment="1" applyProtection="1">
      <alignment horizontal="center" vertical="center"/>
      <protection locked="0"/>
    </xf>
    <xf numFmtId="49" fontId="0" fillId="0" borderId="32" xfId="0" applyNumberFormat="1" applyFill="1" applyBorder="1" applyAlignment="1" applyProtection="1">
      <alignment horizontal="center" vertical="center"/>
      <protection locked="0"/>
    </xf>
    <xf numFmtId="49" fontId="0" fillId="0" borderId="32" xfId="0" applyNumberFormat="1" applyFill="1" applyBorder="1" applyAlignment="1" applyProtection="1">
      <alignment vertical="center"/>
      <protection locked="0"/>
    </xf>
    <xf numFmtId="0" fontId="0" fillId="0" borderId="32" xfId="0" applyBorder="1" applyAlignment="1" applyProtection="1">
      <alignment vertical="center"/>
      <protection locked="0"/>
    </xf>
    <xf numFmtId="0" fontId="0" fillId="0" borderId="32" xfId="0" applyFill="1" applyBorder="1" applyAlignment="1" applyProtection="1">
      <alignment horizontal="center" vertical="center"/>
      <protection locked="0"/>
    </xf>
    <xf numFmtId="181" fontId="0" fillId="0" borderId="32" xfId="0" applyNumberFormat="1" applyFill="1" applyBorder="1" applyAlignment="1" applyProtection="1">
      <alignment vertical="center"/>
      <protection locked="0"/>
    </xf>
    <xf numFmtId="178" fontId="0" fillId="0" borderId="32" xfId="0" applyNumberFormat="1" applyFill="1" applyBorder="1" applyAlignment="1" applyProtection="1">
      <alignment vertical="center"/>
      <protection locked="0"/>
    </xf>
    <xf numFmtId="177" fontId="0" fillId="0" borderId="32" xfId="0" applyNumberFormat="1" applyFill="1" applyBorder="1" applyAlignment="1" applyProtection="1">
      <alignment horizontal="center" vertical="center" shrinkToFit="1"/>
      <protection locked="0"/>
    </xf>
    <xf numFmtId="0" fontId="38" fillId="0" borderId="32" xfId="0" applyFont="1" applyFill="1" applyBorder="1" applyAlignment="1" applyProtection="1">
      <alignment horizontal="center" vertical="center" shrinkToFit="1"/>
      <protection locked="0"/>
    </xf>
    <xf numFmtId="177" fontId="10" fillId="0" borderId="32" xfId="0" applyNumberFormat="1" applyFont="1" applyFill="1" applyBorder="1" applyAlignment="1" applyProtection="1">
      <alignment horizontal="center" vertical="center" shrinkToFit="1"/>
      <protection locked="0"/>
    </xf>
    <xf numFmtId="0" fontId="10" fillId="0" borderId="32" xfId="0" applyFont="1" applyFill="1" applyBorder="1" applyAlignment="1" applyProtection="1">
      <alignment horizontal="center" vertical="center" wrapText="1" shrinkToFit="1"/>
      <protection locked="0"/>
    </xf>
    <xf numFmtId="0" fontId="45" fillId="0" borderId="32" xfId="0" applyFont="1" applyFill="1" applyBorder="1" applyAlignment="1" applyProtection="1">
      <alignment horizontal="center" vertical="center" wrapText="1" shrinkToFit="1"/>
      <protection locked="0"/>
    </xf>
    <xf numFmtId="0" fontId="15" fillId="0" borderId="32" xfId="0" applyFont="1" applyFill="1" applyBorder="1" applyAlignment="1" applyProtection="1">
      <alignment horizontal="center" vertical="center" wrapText="1" shrinkToFit="1"/>
      <protection locked="0"/>
    </xf>
    <xf numFmtId="14" fontId="0" fillId="0" borderId="32" xfId="0" applyNumberFormat="1" applyFill="1" applyBorder="1" applyAlignment="1" applyProtection="1">
      <alignment horizontal="center" vertical="center" wrapText="1" shrinkToFit="1"/>
      <protection locked="0"/>
    </xf>
    <xf numFmtId="0" fontId="27" fillId="0" borderId="42" xfId="0" applyFont="1" applyFill="1" applyBorder="1" applyAlignment="1" applyProtection="1">
      <alignment horizontal="center" vertical="center" shrinkToFit="1"/>
      <protection locked="0"/>
    </xf>
    <xf numFmtId="0" fontId="0" fillId="20" borderId="26" xfId="0" applyFill="1" applyBorder="1" applyAlignment="1" applyProtection="1">
      <alignment horizontal="center" vertical="top" shrinkToFit="1"/>
    </xf>
    <xf numFmtId="0" fontId="0" fillId="19" borderId="36" xfId="0" applyNumberFormat="1" applyFill="1" applyBorder="1" applyAlignment="1" applyProtection="1">
      <alignment vertical="center" wrapText="1"/>
      <protection locked="0"/>
    </xf>
    <xf numFmtId="182" fontId="61" fillId="10" borderId="119" xfId="0" applyNumberFormat="1" applyFont="1" applyFill="1" applyBorder="1" applyAlignment="1" applyProtection="1">
      <alignment horizontal="left" vertical="center"/>
      <protection locked="0"/>
    </xf>
    <xf numFmtId="0" fontId="54" fillId="19" borderId="0" xfId="0" applyFont="1" applyFill="1" applyAlignment="1" applyProtection="1">
      <alignment horizontal="center" vertical="center"/>
      <protection locked="0"/>
    </xf>
    <xf numFmtId="0" fontId="10" fillId="0" borderId="0" xfId="0" applyFont="1" applyFill="1" applyBorder="1" applyAlignment="1" applyProtection="1">
      <alignment horizontal="center" vertical="center" shrinkToFit="1"/>
      <protection locked="0"/>
    </xf>
    <xf numFmtId="0" fontId="27" fillId="0" borderId="0" xfId="0" applyFont="1" applyFill="1" applyBorder="1" applyAlignment="1" applyProtection="1">
      <alignment horizontal="center" vertical="center" shrinkToFit="1"/>
      <protection locked="0"/>
    </xf>
    <xf numFmtId="0" fontId="0" fillId="0" borderId="0" xfId="0" applyFill="1" applyBorder="1" applyAlignment="1" applyProtection="1">
      <alignment horizontal="center" vertical="center" wrapText="1"/>
      <protection locked="0"/>
    </xf>
    <xf numFmtId="0" fontId="27" fillId="0" borderId="0" xfId="0" applyFont="1" applyFill="1" applyBorder="1" applyAlignment="1" applyProtection="1">
      <alignment horizontal="center" vertical="center" wrapText="1" shrinkToFit="1"/>
      <protection locked="0"/>
    </xf>
    <xf numFmtId="14" fontId="0" fillId="0" borderId="0" xfId="0" applyNumberFormat="1" applyFill="1" applyBorder="1" applyAlignment="1" applyProtection="1">
      <alignment horizontal="center" vertical="center" shrinkToFit="1"/>
      <protection locked="0"/>
    </xf>
    <xf numFmtId="14" fontId="10" fillId="0" borderId="0" xfId="0" applyNumberFormat="1" applyFont="1" applyFill="1" applyBorder="1" applyAlignment="1" applyProtection="1">
      <alignment horizontal="center" vertical="center" wrapText="1" shrinkToFit="1"/>
      <protection locked="0"/>
    </xf>
    <xf numFmtId="14" fontId="15" fillId="0" borderId="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Fill="1" applyBorder="1" applyAlignment="1" applyProtection="1">
      <alignment horizontal="center" vertical="center" wrapText="1" shrinkToFi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13" borderId="16" xfId="0" applyFill="1" applyBorder="1" applyAlignment="1" applyProtection="1">
      <alignment shrinkToFit="1"/>
    </xf>
    <xf numFmtId="0" fontId="0" fillId="13" borderId="122" xfId="0" applyFill="1" applyBorder="1" applyAlignment="1" applyProtection="1">
      <alignment shrinkToFit="1"/>
    </xf>
    <xf numFmtId="0" fontId="32" fillId="22" borderId="17" xfId="0" applyFont="1" applyFill="1" applyBorder="1" applyAlignment="1" applyProtection="1">
      <alignment horizontal="center"/>
    </xf>
    <xf numFmtId="0" fontId="0" fillId="0" borderId="0" xfId="0" applyFill="1" applyBorder="1" applyAlignment="1" applyProtection="1">
      <alignment horizontal="right"/>
    </xf>
    <xf numFmtId="0" fontId="0" fillId="16" borderId="0" xfId="0" applyFill="1" applyBorder="1" applyAlignment="1" applyProtection="1">
      <alignment horizontal="right" indent="1"/>
    </xf>
    <xf numFmtId="0" fontId="63" fillId="22" borderId="17" xfId="0" applyFont="1" applyFill="1" applyBorder="1" applyProtection="1"/>
    <xf numFmtId="0" fontId="32" fillId="13" borderId="0" xfId="0" applyFont="1" applyFill="1" applyProtection="1"/>
    <xf numFmtId="49" fontId="0" fillId="0" borderId="0" xfId="0" applyNumberFormat="1" applyFill="1" applyBorder="1" applyAlignment="1" applyProtection="1">
      <alignment horizontal="right" indent="1"/>
    </xf>
    <xf numFmtId="0" fontId="15" fillId="0" borderId="0" xfId="0" applyFont="1" applyAlignment="1" applyProtection="1">
      <alignment horizontal="center"/>
    </xf>
    <xf numFmtId="0" fontId="65" fillId="10" borderId="0" xfId="0" applyFont="1" applyFill="1" applyProtection="1"/>
    <xf numFmtId="49" fontId="8" fillId="0" borderId="46" xfId="0" applyNumberFormat="1" applyFont="1" applyBorder="1" applyAlignment="1" applyProtection="1">
      <alignment horizontal="left" vertical="center" indent="1"/>
      <protection locked="0"/>
    </xf>
    <xf numFmtId="49" fontId="8" fillId="0" borderId="47" xfId="0" applyNumberFormat="1" applyFont="1" applyBorder="1" applyAlignment="1" applyProtection="1">
      <alignment horizontal="left" vertical="center" indent="1"/>
      <protection locked="0"/>
    </xf>
    <xf numFmtId="49" fontId="8" fillId="0" borderId="48" xfId="0" applyNumberFormat="1" applyFont="1" applyBorder="1" applyAlignment="1" applyProtection="1">
      <alignment horizontal="left" vertical="center" indent="1"/>
      <protection locked="0"/>
    </xf>
    <xf numFmtId="0" fontId="34" fillId="3" borderId="0" xfId="0" applyFont="1" applyFill="1" applyAlignment="1" applyProtection="1">
      <alignment horizontal="center"/>
    </xf>
    <xf numFmtId="0" fontId="3" fillId="3" borderId="0" xfId="0" applyFont="1" applyFill="1" applyAlignment="1" applyProtection="1">
      <alignment horizontal="center"/>
    </xf>
    <xf numFmtId="0" fontId="11" fillId="4" borderId="1" xfId="0" applyFont="1" applyFill="1" applyBorder="1" applyAlignment="1" applyProtection="1">
      <alignment horizontal="left" vertical="center"/>
    </xf>
    <xf numFmtId="0" fontId="11" fillId="4" borderId="2" xfId="0" applyFont="1" applyFill="1" applyBorder="1" applyAlignment="1" applyProtection="1">
      <alignment horizontal="left" vertical="center"/>
    </xf>
    <xf numFmtId="0" fontId="11" fillId="4" borderId="37" xfId="0" applyFont="1" applyFill="1" applyBorder="1" applyAlignment="1" applyProtection="1">
      <alignment horizontal="left" vertical="center"/>
    </xf>
    <xf numFmtId="176" fontId="0" fillId="0" borderId="14" xfId="0" applyNumberFormat="1" applyBorder="1" applyAlignment="1" applyProtection="1">
      <alignment horizontal="left" vertical="center" indent="1"/>
      <protection locked="0"/>
    </xf>
    <xf numFmtId="176" fontId="0" fillId="0" borderId="2" xfId="0" applyNumberFormat="1" applyBorder="1" applyAlignment="1" applyProtection="1">
      <alignment horizontal="left" vertical="center" indent="1"/>
      <protection locked="0"/>
    </xf>
    <xf numFmtId="176" fontId="0" fillId="0" borderId="3" xfId="0" applyNumberFormat="1" applyBorder="1" applyAlignment="1" applyProtection="1">
      <alignment horizontal="left" vertical="center" indent="1"/>
      <protection locked="0"/>
    </xf>
    <xf numFmtId="49" fontId="19" fillId="0" borderId="33" xfId="0" applyNumberFormat="1" applyFont="1" applyBorder="1" applyAlignment="1" applyProtection="1">
      <alignment horizontal="left" indent="1"/>
      <protection locked="0"/>
    </xf>
    <xf numFmtId="49" fontId="8" fillId="0" borderId="21" xfId="0" applyNumberFormat="1" applyFont="1" applyBorder="1" applyAlignment="1" applyProtection="1">
      <alignment horizontal="left" indent="1"/>
      <protection locked="0"/>
    </xf>
    <xf numFmtId="49" fontId="8" fillId="0" borderId="41" xfId="0" applyNumberFormat="1" applyFont="1" applyBorder="1" applyAlignment="1" applyProtection="1">
      <alignment horizontal="left" indent="1"/>
      <protection locked="0"/>
    </xf>
    <xf numFmtId="0" fontId="18" fillId="4" borderId="49" xfId="0" applyFont="1" applyFill="1" applyBorder="1" applyAlignment="1" applyProtection="1">
      <alignment horizontal="left" vertical="center"/>
    </xf>
    <xf numFmtId="0" fontId="18" fillId="4" borderId="50" xfId="0" applyFont="1" applyFill="1" applyBorder="1" applyAlignment="1" applyProtection="1">
      <alignment horizontal="left" vertical="center"/>
    </xf>
    <xf numFmtId="0" fontId="18" fillId="4" borderId="51" xfId="0" applyFont="1" applyFill="1" applyBorder="1" applyAlignment="1" applyProtection="1">
      <alignment horizontal="left" vertical="center"/>
    </xf>
    <xf numFmtId="49" fontId="0" fillId="0" borderId="43" xfId="0" applyNumberFormat="1" applyBorder="1" applyAlignment="1" applyProtection="1">
      <alignment horizontal="left" vertical="center" indent="1"/>
      <protection locked="0"/>
    </xf>
    <xf numFmtId="49" fontId="0" fillId="0" borderId="44" xfId="0" applyNumberFormat="1" applyBorder="1" applyAlignment="1" applyProtection="1">
      <alignment horizontal="left" vertical="center" indent="1"/>
      <protection locked="0"/>
    </xf>
    <xf numFmtId="49" fontId="0" fillId="0" borderId="45" xfId="0" applyNumberFormat="1" applyBorder="1" applyAlignment="1" applyProtection="1">
      <alignment horizontal="left" vertical="center" indent="1"/>
      <protection locked="0"/>
    </xf>
    <xf numFmtId="0" fontId="18" fillId="4" borderId="1" xfId="0" applyFont="1" applyFill="1" applyBorder="1" applyAlignment="1" applyProtection="1">
      <alignment horizontal="left" vertical="center"/>
    </xf>
    <xf numFmtId="0" fontId="18" fillId="4" borderId="2" xfId="0" applyFont="1" applyFill="1" applyBorder="1" applyAlignment="1" applyProtection="1">
      <alignment horizontal="left" vertical="center"/>
    </xf>
    <xf numFmtId="0" fontId="18" fillId="4" borderId="37" xfId="0" applyFont="1" applyFill="1" applyBorder="1" applyAlignment="1" applyProtection="1">
      <alignment horizontal="left" vertical="center"/>
    </xf>
    <xf numFmtId="49" fontId="0" fillId="0" borderId="8" xfId="0" applyNumberFormat="1" applyBorder="1" applyAlignment="1" applyProtection="1">
      <alignment horizontal="left" vertical="center" indent="1"/>
      <protection locked="0"/>
    </xf>
    <xf numFmtId="49" fontId="0" fillId="0" borderId="14" xfId="0" applyNumberFormat="1" applyBorder="1" applyAlignment="1" applyProtection="1">
      <alignment horizontal="left" vertical="center" indent="1"/>
      <protection locked="0"/>
    </xf>
    <xf numFmtId="49" fontId="0" fillId="0" borderId="9" xfId="0" applyNumberFormat="1" applyBorder="1" applyAlignment="1" applyProtection="1">
      <alignment horizontal="left" vertical="center" indent="1"/>
      <protection locked="0"/>
    </xf>
    <xf numFmtId="0" fontId="61" fillId="10" borderId="120" xfId="0" applyFont="1" applyFill="1" applyBorder="1" applyAlignment="1" applyProtection="1">
      <alignment horizontal="right" vertical="center"/>
      <protection locked="0"/>
    </xf>
    <xf numFmtId="0" fontId="61" fillId="10" borderId="121" xfId="0" applyFont="1" applyFill="1" applyBorder="1" applyAlignment="1" applyProtection="1">
      <alignment horizontal="right" vertical="center"/>
      <protection locked="0"/>
    </xf>
    <xf numFmtId="0" fontId="24" fillId="10" borderId="0" xfId="0" applyFont="1" applyFill="1" applyAlignment="1" applyProtection="1">
      <alignment horizontal="left" shrinkToFit="1"/>
    </xf>
    <xf numFmtId="0" fontId="18" fillId="10" borderId="0" xfId="0" applyFont="1" applyFill="1" applyAlignment="1" applyProtection="1">
      <alignment horizontal="left" shrinkToFit="1"/>
    </xf>
    <xf numFmtId="49" fontId="0" fillId="0" borderId="15" xfId="0" applyNumberFormat="1" applyBorder="1" applyAlignment="1" applyProtection="1">
      <alignment horizontal="left" vertical="center" indent="1"/>
      <protection locked="0"/>
    </xf>
    <xf numFmtId="49" fontId="0" fillId="0" borderId="32" xfId="0" applyNumberFormat="1" applyBorder="1" applyAlignment="1" applyProtection="1">
      <alignment horizontal="left" vertical="center" indent="1"/>
      <protection locked="0"/>
    </xf>
    <xf numFmtId="49" fontId="0" fillId="0" borderId="13" xfId="0" applyNumberFormat="1" applyBorder="1" applyAlignment="1" applyProtection="1">
      <alignment horizontal="left" vertical="center" indent="1"/>
      <protection locked="0"/>
    </xf>
    <xf numFmtId="49" fontId="0" fillId="0" borderId="15" xfId="0" applyNumberFormat="1" applyFill="1" applyBorder="1" applyAlignment="1" applyProtection="1">
      <alignment horizontal="left" vertical="center" indent="1" shrinkToFit="1"/>
      <protection locked="0"/>
    </xf>
    <xf numFmtId="49" fontId="0" fillId="0" borderId="32" xfId="0" applyNumberFormat="1" applyFill="1" applyBorder="1" applyAlignment="1" applyProtection="1">
      <alignment horizontal="left" vertical="center" indent="1" shrinkToFit="1"/>
      <protection locked="0"/>
    </xf>
    <xf numFmtId="49" fontId="0" fillId="0" borderId="42" xfId="0" applyNumberFormat="1" applyFill="1" applyBorder="1" applyAlignment="1" applyProtection="1">
      <alignment horizontal="left" vertical="center" indent="1" shrinkToFit="1"/>
      <protection locked="0"/>
    </xf>
    <xf numFmtId="0" fontId="18" fillId="4" borderId="18" xfId="0" applyFont="1" applyFill="1" applyBorder="1" applyAlignment="1" applyProtection="1">
      <alignment horizontal="left" vertical="center"/>
    </xf>
    <xf numFmtId="0" fontId="18" fillId="4" borderId="20" xfId="0" applyFont="1" applyFill="1" applyBorder="1" applyAlignment="1" applyProtection="1">
      <alignment horizontal="left" vertical="center"/>
    </xf>
    <xf numFmtId="0" fontId="18" fillId="4" borderId="19" xfId="0" applyFont="1" applyFill="1" applyBorder="1" applyAlignment="1" applyProtection="1">
      <alignment horizontal="left" vertical="center"/>
    </xf>
    <xf numFmtId="0" fontId="18" fillId="4" borderId="12" xfId="0" applyFont="1" applyFill="1" applyBorder="1" applyAlignment="1" applyProtection="1">
      <alignment horizontal="left" vertical="center"/>
    </xf>
    <xf numFmtId="0" fontId="18" fillId="4" borderId="32" xfId="0" applyFont="1" applyFill="1" applyBorder="1" applyAlignment="1" applyProtection="1">
      <alignment horizontal="left" vertical="center"/>
    </xf>
    <xf numFmtId="0" fontId="18" fillId="4" borderId="13" xfId="0" applyFont="1" applyFill="1" applyBorder="1" applyAlignment="1" applyProtection="1">
      <alignment horizontal="left" vertical="center"/>
    </xf>
    <xf numFmtId="49" fontId="0" fillId="0" borderId="109" xfId="0" applyNumberFormat="1" applyFill="1" applyBorder="1" applyAlignment="1" applyProtection="1">
      <alignment horizontal="center" vertical="center"/>
      <protection locked="0"/>
    </xf>
    <xf numFmtId="49" fontId="0" fillId="0" borderId="110" xfId="0" applyNumberFormat="1" applyFill="1" applyBorder="1" applyAlignment="1" applyProtection="1">
      <alignment horizontal="center" vertical="center"/>
      <protection locked="0"/>
    </xf>
    <xf numFmtId="49" fontId="0" fillId="0" borderId="38" xfId="0" applyNumberFormat="1" applyFill="1" applyBorder="1" applyAlignment="1" applyProtection="1">
      <alignment horizontal="left" vertical="center"/>
      <protection locked="0"/>
    </xf>
    <xf numFmtId="49" fontId="0" fillId="0" borderId="39" xfId="0" applyNumberFormat="1" applyFill="1" applyBorder="1" applyAlignment="1" applyProtection="1">
      <alignment horizontal="left" vertical="center"/>
      <protection locked="0"/>
    </xf>
    <xf numFmtId="49" fontId="11" fillId="4" borderId="22" xfId="0" applyNumberFormat="1" applyFont="1" applyFill="1" applyBorder="1" applyAlignment="1" applyProtection="1">
      <alignment horizontal="center" vertical="center" shrinkToFit="1"/>
    </xf>
    <xf numFmtId="49" fontId="18" fillId="4" borderId="24" xfId="0" applyNumberFormat="1" applyFont="1" applyFill="1" applyBorder="1" applyAlignment="1" applyProtection="1">
      <alignment horizontal="center" vertical="center" shrinkToFit="1"/>
    </xf>
    <xf numFmtId="49" fontId="0" fillId="0" borderId="22" xfId="0" applyNumberFormat="1" applyBorder="1" applyAlignment="1" applyProtection="1">
      <alignment horizontal="left" vertical="center" indent="1" shrinkToFit="1"/>
      <protection locked="0"/>
    </xf>
    <xf numFmtId="49" fontId="0" fillId="0" borderId="23" xfId="0" applyNumberFormat="1" applyBorder="1" applyAlignment="1" applyProtection="1">
      <alignment horizontal="left" vertical="center" indent="1" shrinkToFit="1"/>
      <protection locked="0"/>
    </xf>
    <xf numFmtId="49" fontId="0" fillId="0" borderId="24" xfId="0" applyNumberFormat="1" applyBorder="1" applyAlignment="1" applyProtection="1">
      <alignment horizontal="left" vertical="center" indent="1" shrinkToFit="1"/>
      <protection locked="0"/>
    </xf>
    <xf numFmtId="180" fontId="52" fillId="0" borderId="22" xfId="0" applyNumberFormat="1" applyFont="1" applyBorder="1" applyAlignment="1" applyProtection="1">
      <alignment horizontal="center" vertical="center" shrinkToFit="1"/>
      <protection locked="0"/>
    </xf>
    <xf numFmtId="180" fontId="52" fillId="0" borderId="23" xfId="0" applyNumberFormat="1" applyFont="1" applyBorder="1" applyAlignment="1" applyProtection="1">
      <alignment horizontal="center" vertical="center" shrinkToFit="1"/>
      <protection locked="0"/>
    </xf>
    <xf numFmtId="180" fontId="52" fillId="0" borderId="25" xfId="0" applyNumberFormat="1" applyFont="1" applyBorder="1" applyAlignment="1" applyProtection="1">
      <alignment horizontal="center" vertical="center" shrinkToFit="1"/>
      <protection locked="0"/>
    </xf>
    <xf numFmtId="0" fontId="18" fillId="4" borderId="1" xfId="0" applyFont="1" applyFill="1" applyBorder="1" applyAlignment="1" applyProtection="1">
      <alignment horizontal="center" vertical="center"/>
    </xf>
    <xf numFmtId="0" fontId="18" fillId="4" borderId="2" xfId="0" applyFont="1" applyFill="1" applyBorder="1" applyAlignment="1" applyProtection="1">
      <alignment horizontal="center" vertical="center"/>
    </xf>
    <xf numFmtId="0" fontId="18" fillId="4" borderId="37" xfId="0" applyFont="1" applyFill="1" applyBorder="1" applyAlignment="1" applyProtection="1">
      <alignment horizontal="center" vertical="center"/>
    </xf>
    <xf numFmtId="49" fontId="52" fillId="0" borderId="14" xfId="0" applyNumberFormat="1" applyFont="1" applyBorder="1" applyAlignment="1" applyProtection="1">
      <alignment horizontal="left" vertical="center" indent="1" shrinkToFit="1"/>
      <protection locked="0"/>
    </xf>
    <xf numFmtId="49" fontId="52" fillId="0" borderId="2" xfId="0" applyNumberFormat="1" applyFont="1" applyBorder="1" applyAlignment="1" applyProtection="1">
      <alignment horizontal="left" vertical="center" indent="1" shrinkToFit="1"/>
      <protection locked="0"/>
    </xf>
    <xf numFmtId="49" fontId="52" fillId="0" borderId="37" xfId="0" applyNumberFormat="1" applyFont="1" applyBorder="1" applyAlignment="1" applyProtection="1">
      <alignment horizontal="left" vertical="center" indent="1" shrinkToFit="1"/>
      <protection locked="0"/>
    </xf>
    <xf numFmtId="49" fontId="53" fillId="0" borderId="14" xfId="0" applyNumberFormat="1" applyFont="1" applyFill="1" applyBorder="1" applyAlignment="1" applyProtection="1">
      <alignment horizontal="left" vertical="center" indent="1" shrinkToFit="1"/>
      <protection locked="0"/>
    </xf>
    <xf numFmtId="49" fontId="53" fillId="0" borderId="2" xfId="0" applyNumberFormat="1" applyFont="1" applyFill="1" applyBorder="1" applyAlignment="1" applyProtection="1">
      <alignment horizontal="left" vertical="center" indent="1" shrinkToFit="1"/>
      <protection locked="0"/>
    </xf>
    <xf numFmtId="49" fontId="27" fillId="0" borderId="2" xfId="0" applyNumberFormat="1" applyFont="1" applyFill="1" applyBorder="1" applyAlignment="1" applyProtection="1">
      <alignment horizontal="left" vertical="center" shrinkToFit="1"/>
      <protection locked="0"/>
    </xf>
    <xf numFmtId="49" fontId="27" fillId="0" borderId="3" xfId="0" applyNumberFormat="1" applyFont="1" applyFill="1" applyBorder="1" applyAlignment="1" applyProtection="1">
      <alignment horizontal="left" vertical="center" shrinkToFit="1"/>
      <protection locked="0"/>
    </xf>
    <xf numFmtId="0" fontId="16" fillId="6" borderId="53" xfId="0" applyFont="1" applyFill="1" applyBorder="1" applyAlignment="1" applyProtection="1">
      <alignment horizontal="center"/>
    </xf>
    <xf numFmtId="0" fontId="16" fillId="6" borderId="52" xfId="0" applyFont="1" applyFill="1" applyBorder="1" applyAlignment="1" applyProtection="1">
      <alignment horizontal="center"/>
    </xf>
    <xf numFmtId="0" fontId="16" fillId="6" borderId="0" xfId="0" applyNumberFormat="1" applyFont="1" applyFill="1" applyAlignment="1" applyProtection="1">
      <alignment horizontal="center"/>
    </xf>
    <xf numFmtId="0" fontId="11" fillId="10" borderId="0" xfId="0" applyFont="1" applyFill="1" applyAlignment="1" applyProtection="1">
      <alignment horizontal="left"/>
    </xf>
    <xf numFmtId="0" fontId="19" fillId="0" borderId="1" xfId="0" applyFont="1" applyFill="1" applyBorder="1" applyAlignment="1" applyProtection="1">
      <alignment horizontal="left" vertical="center" wrapText="1"/>
      <protection locked="0"/>
    </xf>
    <xf numFmtId="0" fontId="19" fillId="0" borderId="2" xfId="0" applyFont="1" applyFill="1" applyBorder="1" applyAlignment="1" applyProtection="1">
      <alignment horizontal="left" vertical="center" wrapText="1"/>
      <protection locked="0"/>
    </xf>
    <xf numFmtId="0" fontId="19" fillId="0" borderId="3" xfId="0" applyFont="1" applyFill="1" applyBorder="1" applyAlignment="1" applyProtection="1">
      <alignment horizontal="left" vertical="center" wrapText="1"/>
      <protection locked="0"/>
    </xf>
    <xf numFmtId="181" fontId="0" fillId="5" borderId="1" xfId="0" applyNumberFormat="1" applyFill="1" applyBorder="1" applyAlignment="1" applyProtection="1">
      <alignment horizontal="center" vertical="center"/>
      <protection locked="0"/>
    </xf>
    <xf numFmtId="181" fontId="0" fillId="5" borderId="2" xfId="0" applyNumberFormat="1" applyFill="1" applyBorder="1" applyAlignment="1" applyProtection="1">
      <alignment horizontal="center" vertical="center"/>
      <protection locked="0"/>
    </xf>
    <xf numFmtId="181" fontId="0" fillId="5" borderId="3" xfId="0" applyNumberFormat="1" applyFill="1" applyBorder="1" applyAlignment="1" applyProtection="1">
      <alignment horizontal="center" vertical="center"/>
      <protection locked="0"/>
    </xf>
    <xf numFmtId="0" fontId="64" fillId="10" borderId="0" xfId="0" applyFont="1" applyFill="1" applyAlignment="1" applyProtection="1">
      <alignment horizontal="center" vertical="center" wrapText="1"/>
    </xf>
    <xf numFmtId="0" fontId="19" fillId="5" borderId="1" xfId="0" applyFont="1" applyFill="1" applyBorder="1" applyAlignment="1" applyProtection="1">
      <alignment horizontal="left" vertical="center" wrapText="1" indent="1"/>
      <protection locked="0"/>
    </xf>
    <xf numFmtId="0" fontId="19" fillId="5" borderId="2" xfId="0" applyFont="1" applyFill="1" applyBorder="1" applyAlignment="1" applyProtection="1">
      <alignment horizontal="left" vertical="center" wrapText="1" indent="1"/>
      <protection locked="0"/>
    </xf>
    <xf numFmtId="0" fontId="19" fillId="5" borderId="3" xfId="0" applyFont="1" applyFill="1" applyBorder="1" applyAlignment="1" applyProtection="1">
      <alignment horizontal="left" vertical="center" wrapText="1" indent="1"/>
      <protection locked="0"/>
    </xf>
    <xf numFmtId="0" fontId="8" fillId="4" borderId="0" xfId="0" applyFont="1" applyFill="1" applyAlignment="1" applyProtection="1">
      <alignment horizontal="left" vertical="top" wrapText="1" indent="3"/>
    </xf>
    <xf numFmtId="0" fontId="0" fillId="19" borderId="0" xfId="0" applyFill="1" applyAlignment="1" applyProtection="1">
      <alignment horizontal="left" vertical="center"/>
      <protection locked="0"/>
    </xf>
    <xf numFmtId="0" fontId="0" fillId="19" borderId="32" xfId="0" applyFill="1" applyBorder="1" applyAlignment="1" applyProtection="1">
      <alignment horizontal="left" vertical="center"/>
      <protection locked="0"/>
    </xf>
    <xf numFmtId="177" fontId="8" fillId="18" borderId="30" xfId="0" applyNumberFormat="1" applyFont="1" applyFill="1" applyBorder="1" applyAlignment="1" applyProtection="1">
      <alignment horizontal="center" wrapText="1"/>
    </xf>
    <xf numFmtId="177" fontId="0" fillId="18" borderId="31" xfId="0" applyNumberFormat="1" applyFill="1" applyBorder="1" applyAlignment="1" applyProtection="1">
      <alignment horizontal="center"/>
    </xf>
    <xf numFmtId="177" fontId="8" fillId="6" borderId="22" xfId="0" applyNumberFormat="1" applyFont="1" applyFill="1" applyBorder="1" applyAlignment="1" applyProtection="1"/>
    <xf numFmtId="177" fontId="8" fillId="6" borderId="24" xfId="0" applyNumberFormat="1" applyFont="1" applyFill="1" applyBorder="1" applyAlignment="1" applyProtection="1"/>
    <xf numFmtId="0" fontId="57" fillId="19" borderId="20" xfId="0" applyFont="1" applyFill="1" applyBorder="1" applyAlignment="1" applyProtection="1">
      <alignment horizontal="left" vertical="center" shrinkToFit="1"/>
      <protection locked="0"/>
    </xf>
    <xf numFmtId="0" fontId="0" fillId="19" borderId="20" xfId="0" applyFill="1" applyBorder="1" applyAlignment="1" applyProtection="1">
      <alignment horizontal="left" vertical="center"/>
      <protection locked="0"/>
    </xf>
    <xf numFmtId="0" fontId="18" fillId="9" borderId="54" xfId="0" applyFont="1" applyFill="1" applyBorder="1" applyAlignment="1" applyProtection="1">
      <alignment horizontal="distributed" vertical="center"/>
    </xf>
    <xf numFmtId="0" fontId="18" fillId="9" borderId="55" xfId="0" applyFont="1" applyFill="1" applyBorder="1" applyAlignment="1" applyProtection="1">
      <alignment horizontal="distributed" vertical="center"/>
    </xf>
    <xf numFmtId="49" fontId="0" fillId="0" borderId="55" xfId="0" applyNumberFormat="1" applyFont="1" applyFill="1" applyBorder="1" applyAlignment="1" applyProtection="1">
      <alignment horizontal="left" vertical="center" indent="1"/>
      <protection locked="0"/>
    </xf>
    <xf numFmtId="49" fontId="0" fillId="0" borderId="56" xfId="0" applyNumberFormat="1" applyFont="1" applyFill="1" applyBorder="1" applyAlignment="1" applyProtection="1">
      <alignment horizontal="left" vertical="center" indent="1"/>
      <protection locked="0"/>
    </xf>
    <xf numFmtId="49" fontId="0" fillId="0" borderId="57" xfId="0" applyNumberFormat="1" applyFont="1" applyFill="1" applyBorder="1" applyAlignment="1" applyProtection="1">
      <alignment horizontal="left" vertical="center" indent="1"/>
      <protection locked="0"/>
    </xf>
    <xf numFmtId="0" fontId="18" fillId="9" borderId="7" xfId="0" applyFont="1" applyFill="1" applyBorder="1" applyAlignment="1" applyProtection="1">
      <alignment horizontal="distributed" vertical="center"/>
    </xf>
    <xf numFmtId="0" fontId="18" fillId="9" borderId="8" xfId="0" applyFont="1" applyFill="1" applyBorder="1" applyAlignment="1" applyProtection="1">
      <alignment horizontal="distributed" vertical="center"/>
    </xf>
    <xf numFmtId="49" fontId="0" fillId="0" borderId="8" xfId="0" applyNumberFormat="1" applyFont="1" applyFill="1" applyBorder="1" applyAlignment="1" applyProtection="1">
      <alignment horizontal="left" vertical="center" indent="1"/>
      <protection locked="0"/>
    </xf>
    <xf numFmtId="49" fontId="0" fillId="0" borderId="14" xfId="0" applyNumberFormat="1" applyFont="1" applyFill="1" applyBorder="1" applyAlignment="1" applyProtection="1">
      <alignment horizontal="left" vertical="center" indent="1"/>
      <protection locked="0"/>
    </xf>
    <xf numFmtId="49" fontId="0" fillId="0" borderId="9" xfId="0" applyNumberFormat="1" applyFont="1" applyFill="1" applyBorder="1" applyAlignment="1" applyProtection="1">
      <alignment horizontal="left" vertical="center" indent="1"/>
      <protection locked="0"/>
    </xf>
    <xf numFmtId="0" fontId="5" fillId="9" borderId="58" xfId="0" applyFont="1" applyFill="1" applyBorder="1" applyAlignment="1" applyProtection="1">
      <alignment horizontal="distributed"/>
    </xf>
    <xf numFmtId="0" fontId="6" fillId="9" borderId="59" xfId="0" applyFont="1" applyFill="1" applyBorder="1" applyAlignment="1" applyProtection="1">
      <alignment horizontal="distributed"/>
    </xf>
    <xf numFmtId="49" fontId="19" fillId="0" borderId="60" xfId="0" applyNumberFormat="1" applyFont="1" applyFill="1" applyBorder="1" applyAlignment="1" applyProtection="1">
      <alignment horizontal="left" vertical="center" indent="1"/>
      <protection locked="0"/>
    </xf>
    <xf numFmtId="49" fontId="19" fillId="0" borderId="61" xfId="0" applyNumberFormat="1" applyFont="1" applyFill="1" applyBorder="1" applyAlignment="1" applyProtection="1">
      <alignment horizontal="left" vertical="center" indent="1"/>
      <protection locked="0"/>
    </xf>
    <xf numFmtId="49" fontId="19" fillId="0" borderId="62" xfId="0" applyNumberFormat="1" applyFont="1" applyFill="1" applyBorder="1" applyAlignment="1" applyProtection="1">
      <alignment horizontal="left" vertical="center" indent="1"/>
      <protection locked="0"/>
    </xf>
    <xf numFmtId="0" fontId="3" fillId="7" borderId="0" xfId="0" applyFont="1" applyFill="1" applyAlignment="1" applyProtection="1">
      <alignment horizontal="center"/>
    </xf>
    <xf numFmtId="0" fontId="11" fillId="9" borderId="4" xfId="0" applyFont="1" applyFill="1" applyBorder="1" applyAlignment="1" applyProtection="1">
      <alignment horizontal="distributed" vertical="center"/>
    </xf>
    <xf numFmtId="0" fontId="18" fillId="9" borderId="5" xfId="0" applyFont="1" applyFill="1" applyBorder="1" applyAlignment="1" applyProtection="1">
      <alignment horizontal="distributed" vertical="center"/>
    </xf>
    <xf numFmtId="0" fontId="5" fillId="9" borderId="40" xfId="0" applyFont="1" applyFill="1" applyBorder="1" applyAlignment="1" applyProtection="1">
      <alignment horizontal="distributed"/>
    </xf>
    <xf numFmtId="0" fontId="6" fillId="9" borderId="33" xfId="0" applyFont="1" applyFill="1" applyBorder="1" applyAlignment="1" applyProtection="1">
      <alignment horizontal="distributed"/>
    </xf>
    <xf numFmtId="49" fontId="19" fillId="0" borderId="59" xfId="0" applyNumberFormat="1" applyFont="1" applyFill="1" applyBorder="1" applyAlignment="1" applyProtection="1">
      <alignment horizontal="left" indent="1"/>
      <protection locked="0"/>
    </xf>
    <xf numFmtId="49" fontId="19" fillId="0" borderId="106" xfId="0" applyNumberFormat="1" applyFont="1" applyFill="1" applyBorder="1" applyAlignment="1" applyProtection="1">
      <alignment horizontal="left" indent="1"/>
      <protection locked="0"/>
    </xf>
    <xf numFmtId="49" fontId="19" fillId="0" borderId="105" xfId="0" applyNumberFormat="1" applyFont="1" applyFill="1" applyBorder="1" applyAlignment="1" applyProtection="1">
      <alignment horizontal="left" indent="1"/>
      <protection locked="0"/>
    </xf>
    <xf numFmtId="176" fontId="0" fillId="0" borderId="14" xfId="0" applyNumberFormat="1" applyFill="1" applyBorder="1" applyAlignment="1" applyProtection="1">
      <alignment horizontal="left" vertical="center" indent="1"/>
      <protection locked="0"/>
    </xf>
    <xf numFmtId="176" fontId="0" fillId="0" borderId="2" xfId="0" applyNumberFormat="1" applyFill="1" applyBorder="1" applyAlignment="1" applyProtection="1">
      <alignment horizontal="left" vertical="center" indent="1"/>
      <protection locked="0"/>
    </xf>
    <xf numFmtId="176" fontId="0" fillId="0" borderId="3" xfId="0" applyNumberFormat="1" applyFill="1" applyBorder="1" applyAlignment="1" applyProtection="1">
      <alignment horizontal="left" vertical="center" indent="1"/>
      <protection locked="0"/>
    </xf>
    <xf numFmtId="0" fontId="61" fillId="8" borderId="32" xfId="0" applyFont="1" applyFill="1" applyBorder="1" applyAlignment="1" applyProtection="1">
      <alignment horizontal="right" vertical="center"/>
      <protection locked="0"/>
    </xf>
    <xf numFmtId="0" fontId="18" fillId="9" borderId="10" xfId="0" applyFont="1" applyFill="1" applyBorder="1" applyAlignment="1" applyProtection="1">
      <alignment horizontal="distributed" vertical="center"/>
    </xf>
    <xf numFmtId="0" fontId="18" fillId="9" borderId="11" xfId="0" applyFont="1" applyFill="1" applyBorder="1" applyAlignment="1" applyProtection="1">
      <alignment horizontal="distributed" vertical="center"/>
    </xf>
    <xf numFmtId="49" fontId="52" fillId="0" borderId="14" xfId="0" applyNumberFormat="1" applyFont="1" applyFill="1" applyBorder="1" applyAlignment="1" applyProtection="1">
      <alignment horizontal="left" vertical="center" indent="1" shrinkToFit="1"/>
      <protection locked="0"/>
    </xf>
    <xf numFmtId="49" fontId="52" fillId="0" borderId="2" xfId="0" applyNumberFormat="1" applyFont="1" applyFill="1" applyBorder="1" applyAlignment="1" applyProtection="1">
      <alignment horizontal="left" vertical="center" indent="1" shrinkToFit="1"/>
      <protection locked="0"/>
    </xf>
    <xf numFmtId="179" fontId="0" fillId="0" borderId="1" xfId="0" applyNumberFormat="1" applyFill="1" applyBorder="1" applyAlignment="1" applyProtection="1">
      <alignment horizontal="center" vertical="center"/>
      <protection locked="0"/>
    </xf>
    <xf numFmtId="179" fontId="0" fillId="0" borderId="2" xfId="0" applyNumberFormat="1" applyFill="1" applyBorder="1" applyAlignment="1" applyProtection="1">
      <alignment horizontal="center" vertical="center"/>
      <protection locked="0"/>
    </xf>
    <xf numFmtId="179" fontId="0" fillId="0" borderId="3" xfId="0" applyNumberFormat="1" applyFill="1" applyBorder="1" applyAlignment="1" applyProtection="1">
      <alignment horizontal="center" vertical="center"/>
      <protection locked="0"/>
    </xf>
    <xf numFmtId="0" fontId="18" fillId="9" borderId="18" xfId="0" applyFont="1" applyFill="1" applyBorder="1" applyAlignment="1" applyProtection="1">
      <alignment horizontal="distributed" vertical="center"/>
    </xf>
    <xf numFmtId="0" fontId="18" fillId="9" borderId="19" xfId="0" applyFont="1" applyFill="1" applyBorder="1" applyAlignment="1" applyProtection="1">
      <alignment horizontal="distributed" vertical="center"/>
    </xf>
    <xf numFmtId="0" fontId="18" fillId="9" borderId="12" xfId="0" applyFont="1" applyFill="1" applyBorder="1" applyAlignment="1" applyProtection="1">
      <alignment horizontal="distributed" vertical="center"/>
    </xf>
    <xf numFmtId="0" fontId="18" fillId="9" borderId="13" xfId="0" applyFont="1" applyFill="1" applyBorder="1" applyAlignment="1" applyProtection="1">
      <alignment horizontal="distributed" vertical="center"/>
    </xf>
    <xf numFmtId="49" fontId="0" fillId="0" borderId="15" xfId="0" applyNumberFormat="1" applyFont="1" applyFill="1" applyBorder="1" applyAlignment="1" applyProtection="1">
      <alignment horizontal="left" vertical="center" indent="1"/>
      <protection locked="0"/>
    </xf>
    <xf numFmtId="49" fontId="0" fillId="0" borderId="32" xfId="0" applyNumberFormat="1" applyFont="1" applyFill="1" applyBorder="1" applyAlignment="1" applyProtection="1">
      <alignment horizontal="left" vertical="center" indent="1"/>
      <protection locked="0"/>
    </xf>
    <xf numFmtId="49" fontId="0" fillId="9" borderId="22" xfId="0" applyNumberFormat="1" applyFill="1" applyBorder="1" applyAlignment="1" applyProtection="1">
      <alignment horizontal="center" vertical="center"/>
    </xf>
    <xf numFmtId="49" fontId="0" fillId="9" borderId="24" xfId="0" applyNumberFormat="1" applyFill="1" applyBorder="1" applyAlignment="1" applyProtection="1">
      <alignment horizontal="center" vertical="center"/>
    </xf>
    <xf numFmtId="49" fontId="0" fillId="0" borderId="22" xfId="0" applyNumberFormat="1" applyFill="1" applyBorder="1" applyAlignment="1" applyProtection="1">
      <alignment horizontal="left" vertical="center" indent="1"/>
      <protection locked="0"/>
    </xf>
    <xf numFmtId="49" fontId="0" fillId="0" borderId="23" xfId="0" applyNumberFormat="1" applyFill="1" applyBorder="1" applyAlignment="1" applyProtection="1">
      <alignment horizontal="left" vertical="center" indent="1"/>
      <protection locked="0"/>
    </xf>
    <xf numFmtId="49" fontId="0" fillId="0" borderId="66" xfId="0" applyNumberFormat="1" applyFill="1" applyBorder="1" applyAlignment="1" applyProtection="1">
      <alignment horizontal="left" vertical="center" indent="1"/>
      <protection locked="0"/>
    </xf>
    <xf numFmtId="0" fontId="18" fillId="9" borderId="56" xfId="0" applyFont="1" applyFill="1" applyBorder="1" applyAlignment="1" applyProtection="1">
      <alignment horizontal="center" vertical="center"/>
    </xf>
    <xf numFmtId="0" fontId="18" fillId="9" borderId="68" xfId="0" applyFont="1" applyFill="1" applyBorder="1" applyAlignment="1" applyProtection="1">
      <alignment horizontal="center" vertical="center"/>
    </xf>
    <xf numFmtId="0" fontId="18" fillId="9" borderId="14" xfId="0" applyFont="1" applyFill="1" applyBorder="1" applyAlignment="1" applyProtection="1">
      <alignment horizontal="center" vertical="center"/>
    </xf>
    <xf numFmtId="0" fontId="18" fillId="9" borderId="37" xfId="0" applyFont="1" applyFill="1" applyBorder="1" applyAlignment="1" applyProtection="1">
      <alignment horizontal="center" vertical="center"/>
    </xf>
    <xf numFmtId="49" fontId="0" fillId="0" borderId="63" xfId="0" applyNumberFormat="1" applyFont="1" applyFill="1" applyBorder="1" applyAlignment="1" applyProtection="1">
      <alignment horizontal="left" vertical="center" indent="1"/>
      <protection locked="0"/>
    </xf>
    <xf numFmtId="49" fontId="0" fillId="0" borderId="64" xfId="0" applyNumberFormat="1" applyFont="1" applyFill="1" applyBorder="1" applyAlignment="1" applyProtection="1">
      <alignment horizontal="left" vertical="center" indent="1"/>
      <protection locked="0"/>
    </xf>
    <xf numFmtId="49" fontId="52" fillId="0" borderId="14" xfId="0" applyNumberFormat="1" applyFont="1" applyFill="1" applyBorder="1" applyAlignment="1" applyProtection="1">
      <alignment horizontal="left" vertical="center" indent="1"/>
      <protection locked="0"/>
    </xf>
    <xf numFmtId="49" fontId="52" fillId="0" borderId="2" xfId="0" applyNumberFormat="1" applyFont="1" applyFill="1" applyBorder="1" applyAlignment="1" applyProtection="1">
      <alignment horizontal="left" vertical="center" indent="1"/>
      <protection locked="0"/>
    </xf>
    <xf numFmtId="49" fontId="0" fillId="0" borderId="2" xfId="0" applyNumberFormat="1" applyFill="1" applyBorder="1" applyAlignment="1" applyProtection="1">
      <alignment horizontal="left" vertical="center"/>
      <protection locked="0"/>
    </xf>
    <xf numFmtId="49" fontId="0" fillId="0" borderId="3" xfId="0" applyNumberFormat="1" applyFill="1" applyBorder="1" applyAlignment="1" applyProtection="1">
      <alignment horizontal="left" vertical="center"/>
      <protection locked="0"/>
    </xf>
    <xf numFmtId="49" fontId="11" fillId="9" borderId="65" xfId="0" applyNumberFormat="1" applyFont="1" applyFill="1" applyBorder="1" applyAlignment="1" applyProtection="1">
      <alignment horizontal="center" vertical="center"/>
    </xf>
    <xf numFmtId="49" fontId="18" fillId="9" borderId="66" xfId="0" applyNumberFormat="1" applyFont="1" applyFill="1" applyBorder="1" applyAlignment="1" applyProtection="1">
      <alignment horizontal="center" vertical="center"/>
    </xf>
    <xf numFmtId="180" fontId="52" fillId="0" borderId="65" xfId="0" applyNumberFormat="1" applyFont="1" applyFill="1" applyBorder="1" applyAlignment="1" applyProtection="1">
      <alignment horizontal="center" vertical="center" shrinkToFit="1"/>
      <protection locked="0"/>
    </xf>
    <xf numFmtId="180" fontId="52" fillId="0" borderId="67" xfId="0" applyNumberFormat="1" applyFont="1" applyFill="1" applyBorder="1" applyAlignment="1" applyProtection="1">
      <alignment horizontal="center" vertical="center" shrinkToFit="1"/>
      <protection locked="0"/>
    </xf>
    <xf numFmtId="0" fontId="19" fillId="0" borderId="1" xfId="0" applyFont="1" applyFill="1" applyBorder="1" applyAlignment="1" applyProtection="1">
      <alignment horizontal="left" vertical="top" wrapText="1"/>
      <protection locked="0"/>
    </xf>
    <xf numFmtId="0" fontId="19" fillId="0" borderId="2" xfId="0" applyFont="1" applyFill="1" applyBorder="1" applyAlignment="1" applyProtection="1">
      <alignment horizontal="left" vertical="top" wrapText="1"/>
      <protection locked="0"/>
    </xf>
    <xf numFmtId="0" fontId="19" fillId="0" borderId="3" xfId="0" applyFont="1" applyFill="1" applyBorder="1" applyAlignment="1" applyProtection="1">
      <alignment horizontal="left" vertical="top" wrapText="1"/>
      <protection locked="0"/>
    </xf>
    <xf numFmtId="0" fontId="19" fillId="0" borderId="1" xfId="0" applyFont="1" applyFill="1" applyBorder="1" applyAlignment="1" applyProtection="1">
      <alignment horizontal="left" vertical="center" wrapText="1" indent="1"/>
      <protection locked="0"/>
    </xf>
    <xf numFmtId="0" fontId="19" fillId="0" borderId="2" xfId="0" applyFont="1" applyFill="1" applyBorder="1" applyAlignment="1" applyProtection="1">
      <alignment horizontal="left" vertical="center" wrapText="1" indent="1"/>
      <protection locked="0"/>
    </xf>
    <xf numFmtId="0" fontId="19" fillId="0" borderId="3" xfId="0" applyFont="1" applyFill="1" applyBorder="1" applyAlignment="1" applyProtection="1">
      <alignment horizontal="left" vertical="center" wrapText="1" indent="1"/>
      <protection locked="0"/>
    </xf>
    <xf numFmtId="0" fontId="8" fillId="16" borderId="0" xfId="0" applyFont="1" applyFill="1" applyAlignment="1" applyProtection="1">
      <alignment horizontal="center" vertical="top" wrapText="1"/>
    </xf>
  </cellXfs>
  <cellStyles count="3">
    <cellStyle name="ハイパーリンク" xfId="1" builtinId="8" hidden="1"/>
    <cellStyle name="ハイパーリンク" xfId="2" builtinId="8" hidden="1"/>
    <cellStyle name="標準" xfId="0" builtinId="0"/>
  </cellStyles>
  <dxfs count="81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  <border>
        <left/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</border>
    </dxf>
    <dxf>
      <fill>
        <patternFill patternType="solid">
          <bgColor theme="7" tint="0.79998168889431442"/>
        </patternFill>
      </fill>
      <border>
        <left/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b/>
        <i val="0"/>
        <color rgb="FFFF0000"/>
      </font>
      <fill>
        <patternFill>
          <bgColor rgb="FFEFF6FB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EFF6FB"/>
      <color rgb="FF000000"/>
      <color rgb="FF0000FF"/>
      <color rgb="FFCCFFFF"/>
      <color rgb="FFFFFFCC"/>
      <color rgb="FFFFFFE1"/>
      <color rgb="FFFDEFE7"/>
      <color rgb="FFFCE4D6"/>
      <color rgb="FFFFCC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fmlaLink="DATA!$H$19" lockText="1" noThreeD="1"/>
</file>

<file path=xl/ctrlProps/ctrlProp10.xml><?xml version="1.0" encoding="utf-8"?>
<formControlPr xmlns="http://schemas.microsoft.com/office/spreadsheetml/2009/9/main" objectType="GBox" noThreeD="1"/>
</file>

<file path=xl/ctrlProps/ctrlProp100.xml><?xml version="1.0" encoding="utf-8"?>
<formControlPr xmlns="http://schemas.microsoft.com/office/spreadsheetml/2009/9/main" objectType="CheckBox" lockText="1" noThreeD="1"/>
</file>

<file path=xl/ctrlProps/ctrlProp101.xml><?xml version="1.0" encoding="utf-8"?>
<formControlPr xmlns="http://schemas.microsoft.com/office/spreadsheetml/2009/9/main" objectType="CheckBox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Radio" firstButton="1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GBox" noThreeD="1"/>
</file>

<file path=xl/ctrlProps/ctrlProp107.xml><?xml version="1.0" encoding="utf-8"?>
<formControlPr xmlns="http://schemas.microsoft.com/office/spreadsheetml/2009/9/main" objectType="CheckBox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GBox" noThreeD="1"/>
</file>

<file path=xl/ctrlProps/ctrlProp110.xml><?xml version="1.0" encoding="utf-8"?>
<formControlPr xmlns="http://schemas.microsoft.com/office/spreadsheetml/2009/9/main" objectType="Radio" firstButton="1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GBox" noThreeD="1"/>
</file>

<file path=xl/ctrlProps/ctrlProp113.xml><?xml version="1.0" encoding="utf-8"?>
<formControlPr xmlns="http://schemas.microsoft.com/office/spreadsheetml/2009/9/main" objectType="Radio" firstButton="1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GBox" noThreeD="1"/>
</file>

<file path=xl/ctrlProps/ctrlProp116.xml><?xml version="1.0" encoding="utf-8"?>
<formControlPr xmlns="http://schemas.microsoft.com/office/spreadsheetml/2009/9/main" objectType="Radio" firstButton="1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GBox" noThreeD="1"/>
</file>

<file path=xl/ctrlProps/ctrlProp119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Radio" firstButton="1" fmlaLink="DATA!$G$58" lockText="1" noThreeD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GBox" noThreeD="1"/>
</file>

<file path=xl/ctrlProps/ctrlProp140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47.xml><?xml version="1.0" encoding="utf-8"?>
<formControlPr xmlns="http://schemas.microsoft.com/office/spreadsheetml/2009/9/main" objectType="CheckBox" lockText="1" noThreeD="1"/>
</file>

<file path=xl/ctrlProps/ctrlProp148.xml><?xml version="1.0" encoding="utf-8"?>
<formControlPr xmlns="http://schemas.microsoft.com/office/spreadsheetml/2009/9/main" objectType="CheckBox" lockText="1" noThreeD="1"/>
</file>

<file path=xl/ctrlProps/ctrlProp149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Radio" firstButton="1" fmlaLink="DATA!$G$62" lockText="1" noThreeD="1"/>
</file>

<file path=xl/ctrlProps/ctrlProp150.xml><?xml version="1.0" encoding="utf-8"?>
<formControlPr xmlns="http://schemas.microsoft.com/office/spreadsheetml/2009/9/main" objectType="CheckBox" lockText="1" noThreeD="1"/>
</file>

<file path=xl/ctrlProps/ctrlProp151.xml><?xml version="1.0" encoding="utf-8"?>
<formControlPr xmlns="http://schemas.microsoft.com/office/spreadsheetml/2009/9/main" objectType="CheckBox" lockText="1" noThreeD="1"/>
</file>

<file path=xl/ctrlProps/ctrlProp152.xml><?xml version="1.0" encoding="utf-8"?>
<formControlPr xmlns="http://schemas.microsoft.com/office/spreadsheetml/2009/9/main" objectType="CheckBox" lockText="1" noThreeD="1"/>
</file>

<file path=xl/ctrlProps/ctrlProp153.xml><?xml version="1.0" encoding="utf-8"?>
<formControlPr xmlns="http://schemas.microsoft.com/office/spreadsheetml/2009/9/main" objectType="CheckBox" lockText="1" noThreeD="1"/>
</file>

<file path=xl/ctrlProps/ctrlProp154.xml><?xml version="1.0" encoding="utf-8"?>
<formControlPr xmlns="http://schemas.microsoft.com/office/spreadsheetml/2009/9/main" objectType="CheckBox" lockText="1" noThreeD="1"/>
</file>

<file path=xl/ctrlProps/ctrlProp155.xml><?xml version="1.0" encoding="utf-8"?>
<formControlPr xmlns="http://schemas.microsoft.com/office/spreadsheetml/2009/9/main" objectType="CheckBox" lockText="1" noThreeD="1"/>
</file>

<file path=xl/ctrlProps/ctrlProp156.xml><?xml version="1.0" encoding="utf-8"?>
<formControlPr xmlns="http://schemas.microsoft.com/office/spreadsheetml/2009/9/main" objectType="CheckBox" lockText="1" noThreeD="1"/>
</file>

<file path=xl/ctrlProps/ctrlProp157.xml><?xml version="1.0" encoding="utf-8"?>
<formControlPr xmlns="http://schemas.microsoft.com/office/spreadsheetml/2009/9/main" objectType="CheckBox" lockText="1" noThreeD="1"/>
</file>

<file path=xl/ctrlProps/ctrlProp158.xml><?xml version="1.0" encoding="utf-8"?>
<formControlPr xmlns="http://schemas.microsoft.com/office/spreadsheetml/2009/9/main" objectType="CheckBox" lockText="1" noThreeD="1"/>
</file>

<file path=xl/ctrlProps/ctrlProp159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60.xml><?xml version="1.0" encoding="utf-8"?>
<formControlPr xmlns="http://schemas.microsoft.com/office/spreadsheetml/2009/9/main" objectType="CheckBox" lockText="1" noThreeD="1"/>
</file>

<file path=xl/ctrlProps/ctrlProp161.xml><?xml version="1.0" encoding="utf-8"?>
<formControlPr xmlns="http://schemas.microsoft.com/office/spreadsheetml/2009/9/main" objectType="CheckBox" lockText="1" noThreeD="1"/>
</file>

<file path=xl/ctrlProps/ctrlProp162.xml><?xml version="1.0" encoding="utf-8"?>
<formControlPr xmlns="http://schemas.microsoft.com/office/spreadsheetml/2009/9/main" objectType="CheckBox" lockText="1" noThreeD="1"/>
</file>

<file path=xl/ctrlProps/ctrlProp163.xml><?xml version="1.0" encoding="utf-8"?>
<formControlPr xmlns="http://schemas.microsoft.com/office/spreadsheetml/2009/9/main" objectType="CheckBox" lockText="1" noThreeD="1"/>
</file>

<file path=xl/ctrlProps/ctrlProp164.xml><?xml version="1.0" encoding="utf-8"?>
<formControlPr xmlns="http://schemas.microsoft.com/office/spreadsheetml/2009/9/main" objectType="CheckBox" lockText="1" noThreeD="1"/>
</file>

<file path=xl/ctrlProps/ctrlProp165.xml><?xml version="1.0" encoding="utf-8"?>
<formControlPr xmlns="http://schemas.microsoft.com/office/spreadsheetml/2009/9/main" objectType="CheckBox" lockText="1" noThreeD="1"/>
</file>

<file path=xl/ctrlProps/ctrlProp166.xml><?xml version="1.0" encoding="utf-8"?>
<formControlPr xmlns="http://schemas.microsoft.com/office/spreadsheetml/2009/9/main" objectType="CheckBox" lockText="1" noThreeD="1"/>
</file>

<file path=xl/ctrlProps/ctrlProp167.xml><?xml version="1.0" encoding="utf-8"?>
<formControlPr xmlns="http://schemas.microsoft.com/office/spreadsheetml/2009/9/main" objectType="CheckBox" lockText="1" noThreeD="1"/>
</file>

<file path=xl/ctrlProps/ctrlProp168.xml><?xml version="1.0" encoding="utf-8"?>
<formControlPr xmlns="http://schemas.microsoft.com/office/spreadsheetml/2009/9/main" objectType="CheckBox" lockText="1" noThreeD="1"/>
</file>

<file path=xl/ctrlProps/ctrlProp169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GBox" noThreeD="1"/>
</file>

<file path=xl/ctrlProps/ctrlProp170.xml><?xml version="1.0" encoding="utf-8"?>
<formControlPr xmlns="http://schemas.microsoft.com/office/spreadsheetml/2009/9/main" objectType="CheckBox" lockText="1" noThreeD="1"/>
</file>

<file path=xl/ctrlProps/ctrlProp171.xml><?xml version="1.0" encoding="utf-8"?>
<formControlPr xmlns="http://schemas.microsoft.com/office/spreadsheetml/2009/9/main" objectType="CheckBox" lockText="1" noThreeD="1"/>
</file>

<file path=xl/ctrlProps/ctrlProp172.xml><?xml version="1.0" encoding="utf-8"?>
<formControlPr xmlns="http://schemas.microsoft.com/office/spreadsheetml/2009/9/main" objectType="CheckBox" lockText="1" noThreeD="1"/>
</file>

<file path=xl/ctrlProps/ctrlProp173.xml><?xml version="1.0" encoding="utf-8"?>
<formControlPr xmlns="http://schemas.microsoft.com/office/spreadsheetml/2009/9/main" objectType="CheckBox" lockText="1" noThreeD="1"/>
</file>

<file path=xl/ctrlProps/ctrlProp174.xml><?xml version="1.0" encoding="utf-8"?>
<formControlPr xmlns="http://schemas.microsoft.com/office/spreadsheetml/2009/9/main" objectType="CheckBox" lockText="1" noThreeD="1"/>
</file>

<file path=xl/ctrlProps/ctrlProp175.xml><?xml version="1.0" encoding="utf-8"?>
<formControlPr xmlns="http://schemas.microsoft.com/office/spreadsheetml/2009/9/main" objectType="CheckBox" lockText="1" noThreeD="1"/>
</file>

<file path=xl/ctrlProps/ctrlProp176.xml><?xml version="1.0" encoding="utf-8"?>
<formControlPr xmlns="http://schemas.microsoft.com/office/spreadsheetml/2009/9/main" objectType="CheckBox" lockText="1" noThreeD="1"/>
</file>

<file path=xl/ctrlProps/ctrlProp177.xml><?xml version="1.0" encoding="utf-8"?>
<formControlPr xmlns="http://schemas.microsoft.com/office/spreadsheetml/2009/9/main" objectType="CheckBox" lockText="1" noThreeD="1"/>
</file>

<file path=xl/ctrlProps/ctrlProp178.xml><?xml version="1.0" encoding="utf-8"?>
<formControlPr xmlns="http://schemas.microsoft.com/office/spreadsheetml/2009/9/main" objectType="CheckBox" lockText="1" noThreeD="1"/>
</file>

<file path=xl/ctrlProps/ctrlProp179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Radio" firstButton="1" fmlaLink="DATA!$G$66" lockText="1" noThreeD="1"/>
</file>

<file path=xl/ctrlProps/ctrlProp180.xml><?xml version="1.0" encoding="utf-8"?>
<formControlPr xmlns="http://schemas.microsoft.com/office/spreadsheetml/2009/9/main" objectType="CheckBox" lockText="1" noThreeD="1"/>
</file>

<file path=xl/ctrlProps/ctrlProp181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CheckBox" fmlaLink="DATA!$H$22" lockText="1" noThreeD="1"/>
</file>

<file path=xl/ctrlProps/ctrlProp20.xml><?xml version="1.0" encoding="utf-8"?>
<formControlPr xmlns="http://schemas.microsoft.com/office/spreadsheetml/2009/9/main" objectType="GBox" noThreeD="1"/>
</file>

<file path=xl/ctrlProps/ctrlProp21.xml><?xml version="1.0" encoding="utf-8"?>
<formControlPr xmlns="http://schemas.microsoft.com/office/spreadsheetml/2009/9/main" objectType="Radio" firstButton="1" fmlaLink="DATA!$G$53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fmlaLink="DATA!$C$19" lockText="1" noThreeD="1"/>
</file>

<file path=xl/ctrlProps/ctrlProp26.xml><?xml version="1.0" encoding="utf-8"?>
<formControlPr xmlns="http://schemas.microsoft.com/office/spreadsheetml/2009/9/main" objectType="CheckBox" fmlaLink="DATA!$C$20" lockText="1" noThreeD="1"/>
</file>

<file path=xl/ctrlProps/ctrlProp27.xml><?xml version="1.0" encoding="utf-8"?>
<formControlPr xmlns="http://schemas.microsoft.com/office/spreadsheetml/2009/9/main" objectType="CheckBox" fmlaLink="DATA!$C$21" lockText="1" noThreeD="1"/>
</file>

<file path=xl/ctrlProps/ctrlProp28.xml><?xml version="1.0" encoding="utf-8"?>
<formControlPr xmlns="http://schemas.microsoft.com/office/spreadsheetml/2009/9/main" objectType="CheckBox" fmlaLink="DATA!$C$22" lockText="1" noThreeD="1"/>
</file>

<file path=xl/ctrlProps/ctrlProp29.xml><?xml version="1.0" encoding="utf-8"?>
<formControlPr xmlns="http://schemas.microsoft.com/office/spreadsheetml/2009/9/main" objectType="CheckBox" fmlaLink="DATA!$C$23" lockText="1" noThreeD="1"/>
</file>

<file path=xl/ctrlProps/ctrlProp3.xml><?xml version="1.0" encoding="utf-8"?>
<formControlPr xmlns="http://schemas.microsoft.com/office/spreadsheetml/2009/9/main" objectType="CheckBox" fmlaLink="DATA!$H$25" lockText="1" noThreeD="1"/>
</file>

<file path=xl/ctrlProps/ctrlProp30.xml><?xml version="1.0" encoding="utf-8"?>
<formControlPr xmlns="http://schemas.microsoft.com/office/spreadsheetml/2009/9/main" objectType="CheckBox" fmlaLink="DATA!$C$24" lockText="1" noThreeD="1"/>
</file>

<file path=xl/ctrlProps/ctrlProp31.xml><?xml version="1.0" encoding="utf-8"?>
<formControlPr xmlns="http://schemas.microsoft.com/office/spreadsheetml/2009/9/main" objectType="CheckBox" fmlaLink="DATA!$C$25" lockText="1" noThreeD="1"/>
</file>

<file path=xl/ctrlProps/ctrlProp32.xml><?xml version="1.0" encoding="utf-8"?>
<formControlPr xmlns="http://schemas.microsoft.com/office/spreadsheetml/2009/9/main" objectType="CheckBox" fmlaLink="DATA!$C$26" lockText="1" noThreeD="1"/>
</file>

<file path=xl/ctrlProps/ctrlProp33.xml><?xml version="1.0" encoding="utf-8"?>
<formControlPr xmlns="http://schemas.microsoft.com/office/spreadsheetml/2009/9/main" objectType="CheckBox" fmlaLink="DATA!$C$27" lockText="1" noThreeD="1"/>
</file>

<file path=xl/ctrlProps/ctrlProp34.xml><?xml version="1.0" encoding="utf-8"?>
<formControlPr xmlns="http://schemas.microsoft.com/office/spreadsheetml/2009/9/main" objectType="CheckBox" fmlaLink="DATA!$C$28" lockText="1" noThreeD="1"/>
</file>

<file path=xl/ctrlProps/ctrlProp35.xml><?xml version="1.0" encoding="utf-8"?>
<formControlPr xmlns="http://schemas.microsoft.com/office/spreadsheetml/2009/9/main" objectType="CheckBox" fmlaLink="DATA!$C$29" lockText="1" noThreeD="1"/>
</file>

<file path=xl/ctrlProps/ctrlProp36.xml><?xml version="1.0" encoding="utf-8"?>
<formControlPr xmlns="http://schemas.microsoft.com/office/spreadsheetml/2009/9/main" objectType="CheckBox" fmlaLink="DATA!$C$30" lockText="1" noThreeD="1"/>
</file>

<file path=xl/ctrlProps/ctrlProp37.xml><?xml version="1.0" encoding="utf-8"?>
<formControlPr xmlns="http://schemas.microsoft.com/office/spreadsheetml/2009/9/main" objectType="CheckBox" fmlaLink="DATA!$C$31" lockText="1" noThreeD="1"/>
</file>

<file path=xl/ctrlProps/ctrlProp38.xml><?xml version="1.0" encoding="utf-8"?>
<formControlPr xmlns="http://schemas.microsoft.com/office/spreadsheetml/2009/9/main" objectType="CheckBox" fmlaLink="DATA!$C$34" lockText="1" noThreeD="1"/>
</file>

<file path=xl/ctrlProps/ctrlProp39.xml><?xml version="1.0" encoding="utf-8"?>
<formControlPr xmlns="http://schemas.microsoft.com/office/spreadsheetml/2009/9/main" objectType="CheckBox" fmlaLink="DATA!$C$35" lockText="1" noThreeD="1"/>
</file>

<file path=xl/ctrlProps/ctrlProp4.xml><?xml version="1.0" encoding="utf-8"?>
<formControlPr xmlns="http://schemas.microsoft.com/office/spreadsheetml/2009/9/main" objectType="CheckBox" fmlaLink="DATA!$H$29" lockText="1" noThreeD="1"/>
</file>

<file path=xl/ctrlProps/ctrlProp40.xml><?xml version="1.0" encoding="utf-8"?>
<formControlPr xmlns="http://schemas.microsoft.com/office/spreadsheetml/2009/9/main" objectType="CheckBox" fmlaLink="DATA!$C$36" lockText="1" noThreeD="1"/>
</file>

<file path=xl/ctrlProps/ctrlProp41.xml><?xml version="1.0" encoding="utf-8"?>
<formControlPr xmlns="http://schemas.microsoft.com/office/spreadsheetml/2009/9/main" objectType="CheckBox" fmlaLink="DATA!$C$37" lockText="1" noThreeD="1"/>
</file>

<file path=xl/ctrlProps/ctrlProp42.xml><?xml version="1.0" encoding="utf-8"?>
<formControlPr xmlns="http://schemas.microsoft.com/office/spreadsheetml/2009/9/main" objectType="CheckBox" fmlaLink="DATA!$C$38" lockText="1" noThreeD="1"/>
</file>

<file path=xl/ctrlProps/ctrlProp43.xml><?xml version="1.0" encoding="utf-8"?>
<formControlPr xmlns="http://schemas.microsoft.com/office/spreadsheetml/2009/9/main" objectType="CheckBox" fmlaLink="DATA!$C$39" lockText="1" noThreeD="1"/>
</file>

<file path=xl/ctrlProps/ctrlProp44.xml><?xml version="1.0" encoding="utf-8"?>
<formControlPr xmlns="http://schemas.microsoft.com/office/spreadsheetml/2009/9/main" objectType="CheckBox" fmlaLink="DATA!$C$40" lockText="1" noThreeD="1"/>
</file>

<file path=xl/ctrlProps/ctrlProp45.xml><?xml version="1.0" encoding="utf-8"?>
<formControlPr xmlns="http://schemas.microsoft.com/office/spreadsheetml/2009/9/main" objectType="CheckBox" fmlaLink="DATA!$C$41" lockText="1" noThreeD="1"/>
</file>

<file path=xl/ctrlProps/ctrlProp46.xml><?xml version="1.0" encoding="utf-8"?>
<formControlPr xmlns="http://schemas.microsoft.com/office/spreadsheetml/2009/9/main" objectType="CheckBox" fmlaLink="DATA!$C$42" lockText="1" noThreeD="1"/>
</file>

<file path=xl/ctrlProps/ctrlProp47.xml><?xml version="1.0" encoding="utf-8"?>
<formControlPr xmlns="http://schemas.microsoft.com/office/spreadsheetml/2009/9/main" objectType="CheckBox" fmlaLink="DATA!$C$43" lockText="1" noThreeD="1"/>
</file>

<file path=xl/ctrlProps/ctrlProp48.xml><?xml version="1.0" encoding="utf-8"?>
<formControlPr xmlns="http://schemas.microsoft.com/office/spreadsheetml/2009/9/main" objectType="CheckBox" fmlaLink="DATA!$C$44" lockText="1" noThreeD="1"/>
</file>

<file path=xl/ctrlProps/ctrlProp49.xml><?xml version="1.0" encoding="utf-8"?>
<formControlPr xmlns="http://schemas.microsoft.com/office/spreadsheetml/2009/9/main" objectType="CheckBox" fmlaLink="DATA!$C$45" lockText="1" noThreeD="1"/>
</file>

<file path=xl/ctrlProps/ctrlProp5.xml><?xml version="1.0" encoding="utf-8"?>
<formControlPr xmlns="http://schemas.microsoft.com/office/spreadsheetml/2009/9/main" objectType="CheckBox" fmlaLink="DATA!$H$33" lockText="1" noThreeD="1"/>
</file>

<file path=xl/ctrlProps/ctrlProp50.xml><?xml version="1.0" encoding="utf-8"?>
<formControlPr xmlns="http://schemas.microsoft.com/office/spreadsheetml/2009/9/main" objectType="CheckBox" fmlaLink="DATA!$C$46" lockText="1" noThreeD="1"/>
</file>

<file path=xl/ctrlProps/ctrlProp51.xml><?xml version="1.0" encoding="utf-8"?>
<formControlPr xmlns="http://schemas.microsoft.com/office/spreadsheetml/2009/9/main" objectType="CheckBox" fmlaLink="DATA!$C$47" lockText="1" noThreeD="1"/>
</file>

<file path=xl/ctrlProps/ctrlProp52.xml><?xml version="1.0" encoding="utf-8"?>
<formControlPr xmlns="http://schemas.microsoft.com/office/spreadsheetml/2009/9/main" objectType="CheckBox" fmlaLink="DATA!$C$33" lockText="1" noThreeD="1"/>
</file>

<file path=xl/ctrlProps/ctrlProp53.xml><?xml version="1.0" encoding="utf-8"?>
<formControlPr xmlns="http://schemas.microsoft.com/office/spreadsheetml/2009/9/main" objectType="CheckBox" fmlaLink="DATA!$C$48" lockText="1" noThreeD="1"/>
</file>

<file path=xl/ctrlProps/ctrlProp54.xml><?xml version="1.0" encoding="utf-8"?>
<formControlPr xmlns="http://schemas.microsoft.com/office/spreadsheetml/2009/9/main" objectType="CheckBox" fmlaLink="DATA!$C$49" lockText="1" noThreeD="1"/>
</file>

<file path=xl/ctrlProps/ctrlProp55.xml><?xml version="1.0" encoding="utf-8"?>
<formControlPr xmlns="http://schemas.microsoft.com/office/spreadsheetml/2009/9/main" objectType="CheckBox" fmlaLink="DATA!$C$50" lockText="1" noThreeD="1"/>
</file>

<file path=xl/ctrlProps/ctrlProp56.xml><?xml version="1.0" encoding="utf-8"?>
<formControlPr xmlns="http://schemas.microsoft.com/office/spreadsheetml/2009/9/main" objectType="CheckBox" fmlaLink="DATA!$C$51" lockText="1" noThreeD="1"/>
</file>

<file path=xl/ctrlProps/ctrlProp57.xml><?xml version="1.0" encoding="utf-8"?>
<formControlPr xmlns="http://schemas.microsoft.com/office/spreadsheetml/2009/9/main" objectType="CheckBox" fmlaLink="DATA!$C$52" lockText="1" noThreeD="1"/>
</file>

<file path=xl/ctrlProps/ctrlProp58.xml><?xml version="1.0" encoding="utf-8"?>
<formControlPr xmlns="http://schemas.microsoft.com/office/spreadsheetml/2009/9/main" objectType="CheckBox" fmlaLink="DATA!$C$53" lockText="1" noThreeD="1"/>
</file>

<file path=xl/ctrlProps/ctrlProp59.xml><?xml version="1.0" encoding="utf-8"?>
<formControlPr xmlns="http://schemas.microsoft.com/office/spreadsheetml/2009/9/main" objectType="CheckBox" fmlaLink="DATA!$C$54" lockText="1" noThreeD="1"/>
</file>

<file path=xl/ctrlProps/ctrlProp6.xml><?xml version="1.0" encoding="utf-8"?>
<formControlPr xmlns="http://schemas.microsoft.com/office/spreadsheetml/2009/9/main" objectType="CheckBox" fmlaLink="DATA!$H$37" lockText="1" noThreeD="1"/>
</file>

<file path=xl/ctrlProps/ctrlProp60.xml><?xml version="1.0" encoding="utf-8"?>
<formControlPr xmlns="http://schemas.microsoft.com/office/spreadsheetml/2009/9/main" objectType="CheckBox" fmlaLink="DATA!$C$55" lockText="1" noThreeD="1"/>
</file>

<file path=xl/ctrlProps/ctrlProp61.xml><?xml version="1.0" encoding="utf-8"?>
<formControlPr xmlns="http://schemas.microsoft.com/office/spreadsheetml/2009/9/main" objectType="CheckBox" fmlaLink="DATA!$C$56" lockText="1" noThreeD="1"/>
</file>

<file path=xl/ctrlProps/ctrlProp62.xml><?xml version="1.0" encoding="utf-8"?>
<formControlPr xmlns="http://schemas.microsoft.com/office/spreadsheetml/2009/9/main" objectType="CheckBox" fmlaLink="DATA!$C$57" lockText="1" noThreeD="1"/>
</file>

<file path=xl/ctrlProps/ctrlProp63.xml><?xml version="1.0" encoding="utf-8"?>
<formControlPr xmlns="http://schemas.microsoft.com/office/spreadsheetml/2009/9/main" objectType="CheckBox" fmlaLink="DATA!$C$58" lockText="1" noThreeD="1"/>
</file>

<file path=xl/ctrlProps/ctrlProp64.xml><?xml version="1.0" encoding="utf-8"?>
<formControlPr xmlns="http://schemas.microsoft.com/office/spreadsheetml/2009/9/main" objectType="CheckBox" fmlaLink="DATA!$C$59" lockText="1" noThreeD="1"/>
</file>

<file path=xl/ctrlProps/ctrlProp65.xml><?xml version="1.0" encoding="utf-8"?>
<formControlPr xmlns="http://schemas.microsoft.com/office/spreadsheetml/2009/9/main" objectType="CheckBox" fmlaLink="DATA!$C$60" lockText="1" noThreeD="1"/>
</file>

<file path=xl/ctrlProps/ctrlProp66.xml><?xml version="1.0" encoding="utf-8"?>
<formControlPr xmlns="http://schemas.microsoft.com/office/spreadsheetml/2009/9/main" objectType="CheckBox" fmlaLink="DATA!$C$61" lockText="1" noThreeD="1"/>
</file>

<file path=xl/ctrlProps/ctrlProp67.xml><?xml version="1.0" encoding="utf-8"?>
<formControlPr xmlns="http://schemas.microsoft.com/office/spreadsheetml/2009/9/main" objectType="CheckBox" fmlaLink="DATA!$H$20" lockText="1" noThreeD="1"/>
</file>

<file path=xl/ctrlProps/ctrlProp68.xml><?xml version="1.0" encoding="utf-8"?>
<formControlPr xmlns="http://schemas.microsoft.com/office/spreadsheetml/2009/9/main" objectType="CheckBox" fmlaLink="DATA!$H$23" lockText="1" noThreeD="1"/>
</file>

<file path=xl/ctrlProps/ctrlProp69.xml><?xml version="1.0" encoding="utf-8"?>
<formControlPr xmlns="http://schemas.microsoft.com/office/spreadsheetml/2009/9/main" objectType="CheckBox" fmlaLink="DATA!$H$26" lockText="1" noThreeD="1"/>
</file>

<file path=xl/ctrlProps/ctrlProp7.xml><?xml version="1.0" encoding="utf-8"?>
<formControlPr xmlns="http://schemas.microsoft.com/office/spreadsheetml/2009/9/main" objectType="CheckBox" fmlaLink="DATA!$H$40" lockText="1" noThreeD="1"/>
</file>

<file path=xl/ctrlProps/ctrlProp70.xml><?xml version="1.0" encoding="utf-8"?>
<formControlPr xmlns="http://schemas.microsoft.com/office/spreadsheetml/2009/9/main" objectType="CheckBox" fmlaLink="DATA!$H$30" lockText="1" noThreeD="1"/>
</file>

<file path=xl/ctrlProps/ctrlProp71.xml><?xml version="1.0" encoding="utf-8"?>
<formControlPr xmlns="http://schemas.microsoft.com/office/spreadsheetml/2009/9/main" objectType="CheckBox" fmlaLink="DATA!$H$34" lockText="1" noThreeD="1"/>
</file>

<file path=xl/ctrlProps/ctrlProp72.xml><?xml version="1.0" encoding="utf-8"?>
<formControlPr xmlns="http://schemas.microsoft.com/office/spreadsheetml/2009/9/main" objectType="CheckBox" fmlaLink="DATA!$H$38" lockText="1" noThreeD="1"/>
</file>

<file path=xl/ctrlProps/ctrlProp73.xml><?xml version="1.0" encoding="utf-8"?>
<formControlPr xmlns="http://schemas.microsoft.com/office/spreadsheetml/2009/9/main" objectType="CheckBox" fmlaLink="DATA!$H$21" lockText="1" noThreeD="1"/>
</file>

<file path=xl/ctrlProps/ctrlProp74.xml><?xml version="1.0" encoding="utf-8"?>
<formControlPr xmlns="http://schemas.microsoft.com/office/spreadsheetml/2009/9/main" objectType="CheckBox" fmlaLink="DATA!$H$24" lockText="1" noThreeD="1"/>
</file>

<file path=xl/ctrlProps/ctrlProp75.xml><?xml version="1.0" encoding="utf-8"?>
<formControlPr xmlns="http://schemas.microsoft.com/office/spreadsheetml/2009/9/main" objectType="CheckBox" fmlaLink="DATA!$H$27" lockText="1" noThreeD="1"/>
</file>

<file path=xl/ctrlProps/ctrlProp76.xml><?xml version="1.0" encoding="utf-8"?>
<formControlPr xmlns="http://schemas.microsoft.com/office/spreadsheetml/2009/9/main" objectType="CheckBox" fmlaLink="DATA!$H$31" lockText="1" noThreeD="1"/>
</file>

<file path=xl/ctrlProps/ctrlProp77.xml><?xml version="1.0" encoding="utf-8"?>
<formControlPr xmlns="http://schemas.microsoft.com/office/spreadsheetml/2009/9/main" objectType="CheckBox" fmlaLink="DATA!$H$39" lockText="1" noThreeD="1"/>
</file>

<file path=xl/ctrlProps/ctrlProp78.xml><?xml version="1.0" encoding="utf-8"?>
<formControlPr xmlns="http://schemas.microsoft.com/office/spreadsheetml/2009/9/main" objectType="CheckBox" fmlaLink="DATA!$H$35" lockText="1" noThreeD="1"/>
</file>

<file path=xl/ctrlProps/ctrlProp79.xml><?xml version="1.0" encoding="utf-8"?>
<formControlPr xmlns="http://schemas.microsoft.com/office/spreadsheetml/2009/9/main" objectType="CheckBox" fmlaLink="DATA!$H$28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80.xml><?xml version="1.0" encoding="utf-8"?>
<formControlPr xmlns="http://schemas.microsoft.com/office/spreadsheetml/2009/9/main" objectType="CheckBox" fmlaLink="DATA!$H$32" lockText="1" noThreeD="1"/>
</file>

<file path=xl/ctrlProps/ctrlProp81.xml><?xml version="1.0" encoding="utf-8"?>
<formControlPr xmlns="http://schemas.microsoft.com/office/spreadsheetml/2009/9/main" objectType="CheckBox" fmlaLink="DATA!$C$62" lockText="1" noThreeD="1"/>
</file>

<file path=xl/ctrlProps/ctrlProp82.xml><?xml version="1.0" encoding="utf-8"?>
<formControlPr xmlns="http://schemas.microsoft.com/office/spreadsheetml/2009/9/main" objectType="CheckBox" fmlaLink="DATA!$H$36" lockText="1" noThreeD="1"/>
</file>

<file path=xl/ctrlProps/ctrlProp83.xml><?xml version="1.0" encoding="utf-8"?>
<formControlPr xmlns="http://schemas.microsoft.com/office/spreadsheetml/2009/9/main" objectType="CheckBox" fmlaLink="DATA!$C$63" lockText="1" noThreeD="1"/>
</file>

<file path=xl/ctrlProps/ctrlProp84.xml><?xml version="1.0" encoding="utf-8"?>
<formControlPr xmlns="http://schemas.microsoft.com/office/spreadsheetml/2009/9/main" objectType="CheckBox" fmlaLink="DATA!$C$64" lockText="1" noThreeD="1"/>
</file>

<file path=xl/ctrlProps/ctrlProp85.xml><?xml version="1.0" encoding="utf-8"?>
<formControlPr xmlns="http://schemas.microsoft.com/office/spreadsheetml/2009/9/main" objectType="CheckBox" fmlaLink="DATA!$C$65" lockText="1" noThreeD="1"/>
</file>

<file path=xl/ctrlProps/ctrlProp86.xml><?xml version="1.0" encoding="utf-8"?>
<formControlPr xmlns="http://schemas.microsoft.com/office/spreadsheetml/2009/9/main" objectType="CheckBox" fmlaLink="DATA!$C$66" lockText="1" noThreeD="1"/>
</file>

<file path=xl/ctrlProps/ctrlProp87.xml><?xml version="1.0" encoding="utf-8"?>
<formControlPr xmlns="http://schemas.microsoft.com/office/spreadsheetml/2009/9/main" objectType="CheckBox" fmlaLink="DATA!$G$70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firstButton="1" fmlaLink="DATA!$G$42" lockText="1" noThreeD="1"/>
</file>

<file path=xl/ctrlProps/ctrlProp9.xml><?xml version="1.0" encoding="utf-8"?>
<formControlPr xmlns="http://schemas.microsoft.com/office/spreadsheetml/2009/9/main" objectType="CheckBox" fmlaLink="DATA!$G$51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firstButton="1" fmlaLink="DATA!$G$47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CheckBox" lockText="1" noThreeD="1"/>
</file>

<file path=xl/ctrlProps/ctrlProp95.xml><?xml version="1.0" encoding="utf-8"?>
<formControlPr xmlns="http://schemas.microsoft.com/office/spreadsheetml/2009/9/main" objectType="CheckBox" lockText="1" noThreeD="1"/>
</file>

<file path=xl/ctrlProps/ctrlProp96.xml><?xml version="1.0" encoding="utf-8"?>
<formControlPr xmlns="http://schemas.microsoft.com/office/spreadsheetml/2009/9/main" objectType="CheckBox" lockText="1" noThreeD="1"/>
</file>

<file path=xl/ctrlProps/ctrlProp97.xml><?xml version="1.0" encoding="utf-8"?>
<formControlPr xmlns="http://schemas.microsoft.com/office/spreadsheetml/2009/9/main" objectType="CheckBox" lockText="1" noThreeD="1"/>
</file>

<file path=xl/ctrlProps/ctrlProp98.xml><?xml version="1.0" encoding="utf-8"?>
<formControlPr xmlns="http://schemas.microsoft.com/office/spreadsheetml/2009/9/main" objectType="CheckBox" lockText="1" noThreeD="1"/>
</file>

<file path=xl/ctrlProps/ctrlProp9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26</xdr:row>
          <xdr:rowOff>0</xdr:rowOff>
        </xdr:from>
        <xdr:to>
          <xdr:col>3</xdr:col>
          <xdr:colOff>19050</xdr:colOff>
          <xdr:row>27</xdr:row>
          <xdr:rowOff>19050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0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26</xdr:row>
          <xdr:rowOff>222250</xdr:rowOff>
        </xdr:from>
        <xdr:to>
          <xdr:col>3</xdr:col>
          <xdr:colOff>19050</xdr:colOff>
          <xdr:row>28</xdr:row>
          <xdr:rowOff>12700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0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27</xdr:row>
          <xdr:rowOff>222250</xdr:rowOff>
        </xdr:from>
        <xdr:to>
          <xdr:col>3</xdr:col>
          <xdr:colOff>19050</xdr:colOff>
          <xdr:row>29</xdr:row>
          <xdr:rowOff>12700</xdr:rowOff>
        </xdr:to>
        <xdr:sp macro="" textlink="">
          <xdr:nvSpPr>
            <xdr:cNvPr id="5123" name="Check Box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0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28</xdr:row>
          <xdr:rowOff>222250</xdr:rowOff>
        </xdr:from>
        <xdr:to>
          <xdr:col>3</xdr:col>
          <xdr:colOff>19050</xdr:colOff>
          <xdr:row>30</xdr:row>
          <xdr:rowOff>12700</xdr:rowOff>
        </xdr:to>
        <xdr:sp macro="" textlink="">
          <xdr:nvSpPr>
            <xdr:cNvPr id="5124" name="Check Box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0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29</xdr:row>
          <xdr:rowOff>222250</xdr:rowOff>
        </xdr:from>
        <xdr:to>
          <xdr:col>3</xdr:col>
          <xdr:colOff>19050</xdr:colOff>
          <xdr:row>31</xdr:row>
          <xdr:rowOff>12700</xdr:rowOff>
        </xdr:to>
        <xdr:sp macro="" textlink="">
          <xdr:nvSpPr>
            <xdr:cNvPr id="5125" name="Check Box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0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30</xdr:row>
          <xdr:rowOff>222250</xdr:rowOff>
        </xdr:from>
        <xdr:to>
          <xdr:col>3</xdr:col>
          <xdr:colOff>19050</xdr:colOff>
          <xdr:row>33</xdr:row>
          <xdr:rowOff>0</xdr:rowOff>
        </xdr:to>
        <xdr:sp macro="" textlink="">
          <xdr:nvSpPr>
            <xdr:cNvPr id="5126" name="Check Box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000-00000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33</xdr:row>
          <xdr:rowOff>190500</xdr:rowOff>
        </xdr:from>
        <xdr:to>
          <xdr:col>3</xdr:col>
          <xdr:colOff>19050</xdr:colOff>
          <xdr:row>35</xdr:row>
          <xdr:rowOff>12700</xdr:rowOff>
        </xdr:to>
        <xdr:sp macro="" textlink="">
          <xdr:nvSpPr>
            <xdr:cNvPr id="5127" name="Check Box 7" hidden="1">
              <a:extLst>
                <a:ext uri="{63B3BB69-23CF-44E3-9099-C40C66FF867C}">
                  <a14:compatExt spid="_x0000_s5127"/>
                </a:ext>
                <a:ext uri="{FF2B5EF4-FFF2-40B4-BE49-F238E27FC236}">
                  <a16:creationId xmlns:a16="http://schemas.microsoft.com/office/drawing/2014/main" id="{00000000-0008-0000-0000-00000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64</xdr:row>
          <xdr:rowOff>222250</xdr:rowOff>
        </xdr:from>
        <xdr:to>
          <xdr:col>3</xdr:col>
          <xdr:colOff>19050</xdr:colOff>
          <xdr:row>66</xdr:row>
          <xdr:rowOff>12700</xdr:rowOff>
        </xdr:to>
        <xdr:sp macro="" textlink="">
          <xdr:nvSpPr>
            <xdr:cNvPr id="5128" name="Check Box 8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0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65</xdr:row>
          <xdr:rowOff>222250</xdr:rowOff>
        </xdr:from>
        <xdr:to>
          <xdr:col>3</xdr:col>
          <xdr:colOff>19050</xdr:colOff>
          <xdr:row>67</xdr:row>
          <xdr:rowOff>12700</xdr:rowOff>
        </xdr:to>
        <xdr:sp macro="" textlink="">
          <xdr:nvSpPr>
            <xdr:cNvPr id="5129" name="Check Box 9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0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298450</xdr:colOff>
          <xdr:row>43</xdr:row>
          <xdr:rowOff>165100</xdr:rowOff>
        </xdr:from>
        <xdr:to>
          <xdr:col>3</xdr:col>
          <xdr:colOff>190500</xdr:colOff>
          <xdr:row>48</xdr:row>
          <xdr:rowOff>184150</xdr:rowOff>
        </xdr:to>
        <xdr:sp macro="" textlink="">
          <xdr:nvSpPr>
            <xdr:cNvPr id="5130" name="Group Box 10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0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32004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108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36</xdr:row>
          <xdr:rowOff>146050</xdr:rowOff>
        </xdr:from>
        <xdr:to>
          <xdr:col>4</xdr:col>
          <xdr:colOff>19050</xdr:colOff>
          <xdr:row>41</xdr:row>
          <xdr:rowOff>69850</xdr:rowOff>
        </xdr:to>
        <xdr:sp macro="" textlink="">
          <xdr:nvSpPr>
            <xdr:cNvPr id="5131" name="Group Box 11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0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75</xdr:row>
          <xdr:rowOff>0</xdr:rowOff>
        </xdr:from>
        <xdr:to>
          <xdr:col>3</xdr:col>
          <xdr:colOff>57150</xdr:colOff>
          <xdr:row>75</xdr:row>
          <xdr:rowOff>222250</xdr:rowOff>
        </xdr:to>
        <xdr:sp macro="" textlink="">
          <xdr:nvSpPr>
            <xdr:cNvPr id="5132" name="Option Button 12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0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74</xdr:row>
          <xdr:rowOff>0</xdr:rowOff>
        </xdr:from>
        <xdr:to>
          <xdr:col>3</xdr:col>
          <xdr:colOff>57150</xdr:colOff>
          <xdr:row>74</xdr:row>
          <xdr:rowOff>222250</xdr:rowOff>
        </xdr:to>
        <xdr:sp macro="" textlink="">
          <xdr:nvSpPr>
            <xdr:cNvPr id="5133" name="Option Button 13" hidden="1">
              <a:extLst>
                <a:ext uri="{63B3BB69-23CF-44E3-9099-C40C66FF867C}">
                  <a14:compatExt spid="_x0000_s5133"/>
                </a:ext>
                <a:ext uri="{FF2B5EF4-FFF2-40B4-BE49-F238E27FC236}">
                  <a16:creationId xmlns:a16="http://schemas.microsoft.com/office/drawing/2014/main" id="{00000000-0008-0000-0000-00000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73</xdr:row>
          <xdr:rowOff>165100</xdr:rowOff>
        </xdr:from>
        <xdr:to>
          <xdr:col>4</xdr:col>
          <xdr:colOff>50800</xdr:colOff>
          <xdr:row>76</xdr:row>
          <xdr:rowOff>203200</xdr:rowOff>
        </xdr:to>
        <xdr:sp macro="" textlink="">
          <xdr:nvSpPr>
            <xdr:cNvPr id="5134" name="Group Box 14" hidden="1">
              <a:extLst>
                <a:ext uri="{63B3BB69-23CF-44E3-9099-C40C66FF867C}">
                  <a14:compatExt spid="_x0000_s5134"/>
                </a:ext>
                <a:ext uri="{FF2B5EF4-FFF2-40B4-BE49-F238E27FC236}">
                  <a16:creationId xmlns:a16="http://schemas.microsoft.com/office/drawing/2014/main" id="{00000000-0008-0000-0000-00000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54864" rIns="0" bIns="0" anchor="t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Yu Gothic"/>
                  <a:ea typeface="Yu Gothic"/>
                </a:rPr>
                <a:t>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80</xdr:row>
          <xdr:rowOff>0</xdr:rowOff>
        </xdr:from>
        <xdr:to>
          <xdr:col>3</xdr:col>
          <xdr:colOff>57150</xdr:colOff>
          <xdr:row>80</xdr:row>
          <xdr:rowOff>222250</xdr:rowOff>
        </xdr:to>
        <xdr:sp macro="" textlink="">
          <xdr:nvSpPr>
            <xdr:cNvPr id="5135" name="Option Button 15" hidden="1">
              <a:extLst>
                <a:ext uri="{63B3BB69-23CF-44E3-9099-C40C66FF867C}">
                  <a14:compatExt spid="_x0000_s5135"/>
                </a:ext>
                <a:ext uri="{FF2B5EF4-FFF2-40B4-BE49-F238E27FC236}">
                  <a16:creationId xmlns:a16="http://schemas.microsoft.com/office/drawing/2014/main" id="{00000000-0008-0000-0000-00000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79</xdr:row>
          <xdr:rowOff>0</xdr:rowOff>
        </xdr:from>
        <xdr:to>
          <xdr:col>3</xdr:col>
          <xdr:colOff>57150</xdr:colOff>
          <xdr:row>79</xdr:row>
          <xdr:rowOff>222250</xdr:rowOff>
        </xdr:to>
        <xdr:sp macro="" textlink="">
          <xdr:nvSpPr>
            <xdr:cNvPr id="5136" name="Option Button 16" hidden="1">
              <a:extLst>
                <a:ext uri="{63B3BB69-23CF-44E3-9099-C40C66FF867C}">
                  <a14:compatExt spid="_x0000_s5136"/>
                </a:ext>
                <a:ext uri="{FF2B5EF4-FFF2-40B4-BE49-F238E27FC236}">
                  <a16:creationId xmlns:a16="http://schemas.microsoft.com/office/drawing/2014/main" id="{00000000-0008-0000-0000-00001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285750</xdr:colOff>
          <xdr:row>78</xdr:row>
          <xdr:rowOff>127000</xdr:rowOff>
        </xdr:from>
        <xdr:to>
          <xdr:col>3</xdr:col>
          <xdr:colOff>241300</xdr:colOff>
          <xdr:row>81</xdr:row>
          <xdr:rowOff>184150</xdr:rowOff>
        </xdr:to>
        <xdr:sp macro="" textlink="">
          <xdr:nvSpPr>
            <xdr:cNvPr id="5137" name="Group Box 17" hidden="1">
              <a:extLst>
                <a:ext uri="{63B3BB69-23CF-44E3-9099-C40C66FF867C}">
                  <a14:compatExt spid="_x0000_s5137"/>
                </a:ext>
                <a:ext uri="{FF2B5EF4-FFF2-40B4-BE49-F238E27FC236}">
                  <a16:creationId xmlns:a16="http://schemas.microsoft.com/office/drawing/2014/main" id="{00000000-0008-0000-0000-00001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54864" rIns="0" bIns="0" anchor="t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Yu Gothic"/>
                  <a:ea typeface="Yu Gothic"/>
                </a:rPr>
                <a:t>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88</xdr:row>
          <xdr:rowOff>0</xdr:rowOff>
        </xdr:from>
        <xdr:to>
          <xdr:col>3</xdr:col>
          <xdr:colOff>57150</xdr:colOff>
          <xdr:row>88</xdr:row>
          <xdr:rowOff>222250</xdr:rowOff>
        </xdr:to>
        <xdr:sp macro="" textlink="">
          <xdr:nvSpPr>
            <xdr:cNvPr id="5138" name="Option Button 18" hidden="1">
              <a:extLst>
                <a:ext uri="{63B3BB69-23CF-44E3-9099-C40C66FF867C}">
                  <a14:compatExt spid="_x0000_s5138"/>
                </a:ext>
                <a:ext uri="{FF2B5EF4-FFF2-40B4-BE49-F238E27FC236}">
                  <a16:creationId xmlns:a16="http://schemas.microsoft.com/office/drawing/2014/main" id="{00000000-0008-0000-0000-00001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87</xdr:row>
          <xdr:rowOff>0</xdr:rowOff>
        </xdr:from>
        <xdr:to>
          <xdr:col>3</xdr:col>
          <xdr:colOff>57150</xdr:colOff>
          <xdr:row>87</xdr:row>
          <xdr:rowOff>222250</xdr:rowOff>
        </xdr:to>
        <xdr:sp macro="" textlink="">
          <xdr:nvSpPr>
            <xdr:cNvPr id="5139" name="Option Button 19" hidden="1">
              <a:extLst>
                <a:ext uri="{63B3BB69-23CF-44E3-9099-C40C66FF867C}">
                  <a14:compatExt spid="_x0000_s5139"/>
                </a:ext>
                <a:ext uri="{FF2B5EF4-FFF2-40B4-BE49-F238E27FC236}">
                  <a16:creationId xmlns:a16="http://schemas.microsoft.com/office/drawing/2014/main" id="{00000000-0008-0000-0000-00001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86</xdr:row>
          <xdr:rowOff>127000</xdr:rowOff>
        </xdr:from>
        <xdr:to>
          <xdr:col>3</xdr:col>
          <xdr:colOff>171450</xdr:colOff>
          <xdr:row>90</xdr:row>
          <xdr:rowOff>31750</xdr:rowOff>
        </xdr:to>
        <xdr:sp macro="" textlink="">
          <xdr:nvSpPr>
            <xdr:cNvPr id="5140" name="Group Box 20" hidden="1">
              <a:extLst>
                <a:ext uri="{63B3BB69-23CF-44E3-9099-C40C66FF867C}">
                  <a14:compatExt spid="_x0000_s5140"/>
                </a:ext>
                <a:ext uri="{FF2B5EF4-FFF2-40B4-BE49-F238E27FC236}">
                  <a16:creationId xmlns:a16="http://schemas.microsoft.com/office/drawing/2014/main" id="{00000000-0008-0000-0000-00001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54864" rIns="0" bIns="0" anchor="t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Yu Gothic"/>
                  <a:ea typeface="Yu Gothic"/>
                </a:rPr>
                <a:t>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71</xdr:row>
          <xdr:rowOff>0</xdr:rowOff>
        </xdr:from>
        <xdr:to>
          <xdr:col>3</xdr:col>
          <xdr:colOff>57150</xdr:colOff>
          <xdr:row>71</xdr:row>
          <xdr:rowOff>222250</xdr:rowOff>
        </xdr:to>
        <xdr:sp macro="" textlink="">
          <xdr:nvSpPr>
            <xdr:cNvPr id="5141" name="Option Button 21" hidden="1">
              <a:extLst>
                <a:ext uri="{63B3BB69-23CF-44E3-9099-C40C66FF867C}">
                  <a14:compatExt spid="_x0000_s5141"/>
                </a:ext>
                <a:ext uri="{FF2B5EF4-FFF2-40B4-BE49-F238E27FC236}">
                  <a16:creationId xmlns:a16="http://schemas.microsoft.com/office/drawing/2014/main" id="{00000000-0008-0000-0000-00001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70</xdr:row>
          <xdr:rowOff>0</xdr:rowOff>
        </xdr:from>
        <xdr:to>
          <xdr:col>3</xdr:col>
          <xdr:colOff>57150</xdr:colOff>
          <xdr:row>70</xdr:row>
          <xdr:rowOff>222250</xdr:rowOff>
        </xdr:to>
        <xdr:sp macro="" textlink="">
          <xdr:nvSpPr>
            <xdr:cNvPr id="5142" name="Option Button 22" hidden="1">
              <a:extLst>
                <a:ext uri="{63B3BB69-23CF-44E3-9099-C40C66FF867C}">
                  <a14:compatExt spid="_x0000_s5142"/>
                </a:ext>
                <a:ext uri="{FF2B5EF4-FFF2-40B4-BE49-F238E27FC236}">
                  <a16:creationId xmlns:a16="http://schemas.microsoft.com/office/drawing/2014/main" id="{00000000-0008-0000-0000-00001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69</xdr:row>
          <xdr:rowOff>0</xdr:rowOff>
        </xdr:from>
        <xdr:to>
          <xdr:col>3</xdr:col>
          <xdr:colOff>57150</xdr:colOff>
          <xdr:row>69</xdr:row>
          <xdr:rowOff>222250</xdr:rowOff>
        </xdr:to>
        <xdr:sp macro="" textlink="">
          <xdr:nvSpPr>
            <xdr:cNvPr id="5143" name="Option Button 23" hidden="1">
              <a:extLst>
                <a:ext uri="{63B3BB69-23CF-44E3-9099-C40C66FF867C}">
                  <a14:compatExt spid="_x0000_s5143"/>
                </a:ext>
                <a:ext uri="{FF2B5EF4-FFF2-40B4-BE49-F238E27FC236}">
                  <a16:creationId xmlns:a16="http://schemas.microsoft.com/office/drawing/2014/main" id="{00000000-0008-0000-0000-00001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279400</xdr:colOff>
          <xdr:row>68</xdr:row>
          <xdr:rowOff>133350</xdr:rowOff>
        </xdr:from>
        <xdr:to>
          <xdr:col>3</xdr:col>
          <xdr:colOff>247650</xdr:colOff>
          <xdr:row>73</xdr:row>
          <xdr:rowOff>69850</xdr:rowOff>
        </xdr:to>
        <xdr:sp macro="" textlink="">
          <xdr:nvSpPr>
            <xdr:cNvPr id="5144" name="Group Box 24" hidden="1">
              <a:extLst>
                <a:ext uri="{63B3BB69-23CF-44E3-9099-C40C66FF867C}">
                  <a14:compatExt spid="_x0000_s5144"/>
                </a:ext>
                <a:ext uri="{FF2B5EF4-FFF2-40B4-BE49-F238E27FC236}">
                  <a16:creationId xmlns:a16="http://schemas.microsoft.com/office/drawing/2014/main" id="{00000000-0008-0000-0000-00001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54864" rIns="0" bIns="0" anchor="t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Yu Gothic"/>
                  <a:ea typeface="Yu Gothic"/>
                </a:rPr>
                <a:t>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16</xdr:row>
          <xdr:rowOff>222250</xdr:rowOff>
        </xdr:from>
        <xdr:to>
          <xdr:col>15</xdr:col>
          <xdr:colOff>19050</xdr:colOff>
          <xdr:row>18</xdr:row>
          <xdr:rowOff>12700</xdr:rowOff>
        </xdr:to>
        <xdr:sp macro="" textlink="">
          <xdr:nvSpPr>
            <xdr:cNvPr id="5145" name="Check Box 175　東京" hidden="1">
              <a:extLst>
                <a:ext uri="{63B3BB69-23CF-44E3-9099-C40C66FF867C}">
                  <a14:compatExt spid="_x0000_s5145"/>
                </a:ext>
                <a:ext uri="{FF2B5EF4-FFF2-40B4-BE49-F238E27FC236}">
                  <a16:creationId xmlns:a16="http://schemas.microsoft.com/office/drawing/2014/main" id="{00000000-0008-0000-0000-00001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16</xdr:row>
          <xdr:rowOff>0</xdr:rowOff>
        </xdr:from>
        <xdr:to>
          <xdr:col>3</xdr:col>
          <xdr:colOff>19050</xdr:colOff>
          <xdr:row>17</xdr:row>
          <xdr:rowOff>19050</xdr:rowOff>
        </xdr:to>
        <xdr:sp macro="" textlink="">
          <xdr:nvSpPr>
            <xdr:cNvPr id="5146" name="Check Box 176　札幌" hidden="1">
              <a:extLst>
                <a:ext uri="{63B3BB69-23CF-44E3-9099-C40C66FF867C}">
                  <a14:compatExt spid="_x0000_s5146"/>
                </a:ext>
                <a:ext uri="{FF2B5EF4-FFF2-40B4-BE49-F238E27FC236}">
                  <a16:creationId xmlns:a16="http://schemas.microsoft.com/office/drawing/2014/main" id="{00000000-0008-0000-0000-00001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16</xdr:row>
          <xdr:rowOff>0</xdr:rowOff>
        </xdr:from>
        <xdr:to>
          <xdr:col>6</xdr:col>
          <xdr:colOff>19050</xdr:colOff>
          <xdr:row>17</xdr:row>
          <xdr:rowOff>19050</xdr:rowOff>
        </xdr:to>
        <xdr:sp macro="" textlink="">
          <xdr:nvSpPr>
            <xdr:cNvPr id="5147" name="Check Box 177　青森" hidden="1">
              <a:extLst>
                <a:ext uri="{63B3BB69-23CF-44E3-9099-C40C66FF867C}">
                  <a14:compatExt spid="_x0000_s5147"/>
                </a:ext>
                <a:ext uri="{FF2B5EF4-FFF2-40B4-BE49-F238E27FC236}">
                  <a16:creationId xmlns:a16="http://schemas.microsoft.com/office/drawing/2014/main" id="{00000000-0008-0000-0000-00001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16</xdr:row>
          <xdr:rowOff>0</xdr:rowOff>
        </xdr:from>
        <xdr:to>
          <xdr:col>9</xdr:col>
          <xdr:colOff>19050</xdr:colOff>
          <xdr:row>17</xdr:row>
          <xdr:rowOff>19050</xdr:rowOff>
        </xdr:to>
        <xdr:sp macro="" textlink="">
          <xdr:nvSpPr>
            <xdr:cNvPr id="5148" name="Check Box 178　盛岡" hidden="1">
              <a:extLst>
                <a:ext uri="{63B3BB69-23CF-44E3-9099-C40C66FF867C}">
                  <a14:compatExt spid="_x0000_s5148"/>
                </a:ext>
                <a:ext uri="{FF2B5EF4-FFF2-40B4-BE49-F238E27FC236}">
                  <a16:creationId xmlns:a16="http://schemas.microsoft.com/office/drawing/2014/main" id="{00000000-0008-0000-0000-00001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16</xdr:row>
          <xdr:rowOff>0</xdr:rowOff>
        </xdr:from>
        <xdr:to>
          <xdr:col>10</xdr:col>
          <xdr:colOff>228600</xdr:colOff>
          <xdr:row>17</xdr:row>
          <xdr:rowOff>19050</xdr:rowOff>
        </xdr:to>
        <xdr:sp macro="" textlink="">
          <xdr:nvSpPr>
            <xdr:cNvPr id="5149" name="Check Box 179　仙台" hidden="1">
              <a:extLst>
                <a:ext uri="{63B3BB69-23CF-44E3-9099-C40C66FF867C}">
                  <a14:compatExt spid="_x0000_s5149"/>
                </a:ext>
                <a:ext uri="{FF2B5EF4-FFF2-40B4-BE49-F238E27FC236}">
                  <a16:creationId xmlns:a16="http://schemas.microsoft.com/office/drawing/2014/main" id="{00000000-0008-0000-0000-00001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16</xdr:row>
          <xdr:rowOff>0</xdr:rowOff>
        </xdr:from>
        <xdr:to>
          <xdr:col>13</xdr:col>
          <xdr:colOff>19050</xdr:colOff>
          <xdr:row>17</xdr:row>
          <xdr:rowOff>19050</xdr:rowOff>
        </xdr:to>
        <xdr:sp macro="" textlink="">
          <xdr:nvSpPr>
            <xdr:cNvPr id="5150" name="Check Box 180　秋田" hidden="1">
              <a:extLst>
                <a:ext uri="{63B3BB69-23CF-44E3-9099-C40C66FF867C}">
                  <a14:compatExt spid="_x0000_s5150"/>
                </a:ext>
                <a:ext uri="{FF2B5EF4-FFF2-40B4-BE49-F238E27FC236}">
                  <a16:creationId xmlns:a16="http://schemas.microsoft.com/office/drawing/2014/main" id="{00000000-0008-0000-0000-00001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16</xdr:row>
          <xdr:rowOff>0</xdr:rowOff>
        </xdr:from>
        <xdr:to>
          <xdr:col>15</xdr:col>
          <xdr:colOff>19050</xdr:colOff>
          <xdr:row>17</xdr:row>
          <xdr:rowOff>19050</xdr:rowOff>
        </xdr:to>
        <xdr:sp macro="" textlink="">
          <xdr:nvSpPr>
            <xdr:cNvPr id="5151" name="Check Box 181　山形" hidden="1">
              <a:extLst>
                <a:ext uri="{63B3BB69-23CF-44E3-9099-C40C66FF867C}">
                  <a14:compatExt spid="_x0000_s5151"/>
                </a:ext>
                <a:ext uri="{FF2B5EF4-FFF2-40B4-BE49-F238E27FC236}">
                  <a16:creationId xmlns:a16="http://schemas.microsoft.com/office/drawing/2014/main" id="{00000000-0008-0000-0000-00001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31750</xdr:colOff>
          <xdr:row>16</xdr:row>
          <xdr:rowOff>0</xdr:rowOff>
        </xdr:from>
        <xdr:to>
          <xdr:col>17</xdr:col>
          <xdr:colOff>19050</xdr:colOff>
          <xdr:row>17</xdr:row>
          <xdr:rowOff>19050</xdr:rowOff>
        </xdr:to>
        <xdr:sp macro="" textlink="">
          <xdr:nvSpPr>
            <xdr:cNvPr id="5152" name="Check Box 182　福島" hidden="1">
              <a:extLst>
                <a:ext uri="{63B3BB69-23CF-44E3-9099-C40C66FF867C}">
                  <a14:compatExt spid="_x0000_s5152"/>
                </a:ext>
                <a:ext uri="{FF2B5EF4-FFF2-40B4-BE49-F238E27FC236}">
                  <a16:creationId xmlns:a16="http://schemas.microsoft.com/office/drawing/2014/main" id="{00000000-0008-0000-0000-00002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16</xdr:row>
          <xdr:rowOff>222250</xdr:rowOff>
        </xdr:from>
        <xdr:to>
          <xdr:col>3</xdr:col>
          <xdr:colOff>19050</xdr:colOff>
          <xdr:row>18</xdr:row>
          <xdr:rowOff>12700</xdr:rowOff>
        </xdr:to>
        <xdr:sp macro="" textlink="">
          <xdr:nvSpPr>
            <xdr:cNvPr id="5153" name="Check Box 184　水戸" hidden="1">
              <a:extLst>
                <a:ext uri="{63B3BB69-23CF-44E3-9099-C40C66FF867C}">
                  <a14:compatExt spid="_x0000_s5153"/>
                </a:ext>
                <a:ext uri="{FF2B5EF4-FFF2-40B4-BE49-F238E27FC236}">
                  <a16:creationId xmlns:a16="http://schemas.microsoft.com/office/drawing/2014/main" id="{00000000-0008-0000-0000-00002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16</xdr:row>
          <xdr:rowOff>222250</xdr:rowOff>
        </xdr:from>
        <xdr:to>
          <xdr:col>6</xdr:col>
          <xdr:colOff>19050</xdr:colOff>
          <xdr:row>18</xdr:row>
          <xdr:rowOff>12700</xdr:rowOff>
        </xdr:to>
        <xdr:sp macro="" textlink="">
          <xdr:nvSpPr>
            <xdr:cNvPr id="5154" name="Check Box 34" hidden="1">
              <a:extLst>
                <a:ext uri="{63B3BB69-23CF-44E3-9099-C40C66FF867C}">
                  <a14:compatExt spid="_x0000_s5154"/>
                </a:ext>
                <a:ext uri="{FF2B5EF4-FFF2-40B4-BE49-F238E27FC236}">
                  <a16:creationId xmlns:a16="http://schemas.microsoft.com/office/drawing/2014/main" id="{00000000-0008-0000-0000-00002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16</xdr:row>
          <xdr:rowOff>222250</xdr:rowOff>
        </xdr:from>
        <xdr:to>
          <xdr:col>9</xdr:col>
          <xdr:colOff>19050</xdr:colOff>
          <xdr:row>18</xdr:row>
          <xdr:rowOff>12700</xdr:rowOff>
        </xdr:to>
        <xdr:sp macro="" textlink="">
          <xdr:nvSpPr>
            <xdr:cNvPr id="5155" name="Check Box 35" hidden="1">
              <a:extLst>
                <a:ext uri="{63B3BB69-23CF-44E3-9099-C40C66FF867C}">
                  <a14:compatExt spid="_x0000_s5155"/>
                </a:ext>
                <a:ext uri="{FF2B5EF4-FFF2-40B4-BE49-F238E27FC236}">
                  <a16:creationId xmlns:a16="http://schemas.microsoft.com/office/drawing/2014/main" id="{00000000-0008-0000-0000-00002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16</xdr:row>
          <xdr:rowOff>222250</xdr:rowOff>
        </xdr:from>
        <xdr:to>
          <xdr:col>10</xdr:col>
          <xdr:colOff>228600</xdr:colOff>
          <xdr:row>18</xdr:row>
          <xdr:rowOff>12700</xdr:rowOff>
        </xdr:to>
        <xdr:sp macro="" textlink="">
          <xdr:nvSpPr>
            <xdr:cNvPr id="5156" name="Check Box 36" hidden="1">
              <a:extLst>
                <a:ext uri="{63B3BB69-23CF-44E3-9099-C40C66FF867C}">
                  <a14:compatExt spid="_x0000_s5156"/>
                </a:ext>
                <a:ext uri="{FF2B5EF4-FFF2-40B4-BE49-F238E27FC236}">
                  <a16:creationId xmlns:a16="http://schemas.microsoft.com/office/drawing/2014/main" id="{00000000-0008-0000-0000-00002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16</xdr:row>
          <xdr:rowOff>222250</xdr:rowOff>
        </xdr:from>
        <xdr:to>
          <xdr:col>13</xdr:col>
          <xdr:colOff>19050</xdr:colOff>
          <xdr:row>18</xdr:row>
          <xdr:rowOff>12700</xdr:rowOff>
        </xdr:to>
        <xdr:sp macro="" textlink="">
          <xdr:nvSpPr>
            <xdr:cNvPr id="5157" name="Check Box 37" hidden="1">
              <a:extLst>
                <a:ext uri="{63B3BB69-23CF-44E3-9099-C40C66FF867C}">
                  <a14:compatExt spid="_x0000_s5157"/>
                </a:ext>
                <a:ext uri="{FF2B5EF4-FFF2-40B4-BE49-F238E27FC236}">
                  <a16:creationId xmlns:a16="http://schemas.microsoft.com/office/drawing/2014/main" id="{00000000-0008-0000-0000-00002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17</xdr:row>
          <xdr:rowOff>222250</xdr:rowOff>
        </xdr:from>
        <xdr:to>
          <xdr:col>3</xdr:col>
          <xdr:colOff>19050</xdr:colOff>
          <xdr:row>19</xdr:row>
          <xdr:rowOff>12700</xdr:rowOff>
        </xdr:to>
        <xdr:sp macro="" textlink="">
          <xdr:nvSpPr>
            <xdr:cNvPr id="5158" name="Check Box 38" hidden="1">
              <a:extLst>
                <a:ext uri="{63B3BB69-23CF-44E3-9099-C40C66FF867C}">
                  <a14:compatExt spid="_x0000_s5158"/>
                </a:ext>
                <a:ext uri="{FF2B5EF4-FFF2-40B4-BE49-F238E27FC236}">
                  <a16:creationId xmlns:a16="http://schemas.microsoft.com/office/drawing/2014/main" id="{00000000-0008-0000-0000-00002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17</xdr:row>
          <xdr:rowOff>222250</xdr:rowOff>
        </xdr:from>
        <xdr:to>
          <xdr:col>6</xdr:col>
          <xdr:colOff>19050</xdr:colOff>
          <xdr:row>19</xdr:row>
          <xdr:rowOff>12700</xdr:rowOff>
        </xdr:to>
        <xdr:sp macro="" textlink="">
          <xdr:nvSpPr>
            <xdr:cNvPr id="5159" name="Check Box 39" hidden="1">
              <a:extLst>
                <a:ext uri="{63B3BB69-23CF-44E3-9099-C40C66FF867C}">
                  <a14:compatExt spid="_x0000_s5159"/>
                </a:ext>
                <a:ext uri="{FF2B5EF4-FFF2-40B4-BE49-F238E27FC236}">
                  <a16:creationId xmlns:a16="http://schemas.microsoft.com/office/drawing/2014/main" id="{00000000-0008-0000-0000-00002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17</xdr:row>
          <xdr:rowOff>222250</xdr:rowOff>
        </xdr:from>
        <xdr:to>
          <xdr:col>9</xdr:col>
          <xdr:colOff>19050</xdr:colOff>
          <xdr:row>19</xdr:row>
          <xdr:rowOff>12700</xdr:rowOff>
        </xdr:to>
        <xdr:sp macro="" textlink="">
          <xdr:nvSpPr>
            <xdr:cNvPr id="5160" name="Check Box 40" hidden="1">
              <a:extLst>
                <a:ext uri="{63B3BB69-23CF-44E3-9099-C40C66FF867C}">
                  <a14:compatExt spid="_x0000_s5160"/>
                </a:ext>
                <a:ext uri="{FF2B5EF4-FFF2-40B4-BE49-F238E27FC236}">
                  <a16:creationId xmlns:a16="http://schemas.microsoft.com/office/drawing/2014/main" id="{00000000-0008-0000-0000-00002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17</xdr:row>
          <xdr:rowOff>222250</xdr:rowOff>
        </xdr:from>
        <xdr:to>
          <xdr:col>10</xdr:col>
          <xdr:colOff>228600</xdr:colOff>
          <xdr:row>19</xdr:row>
          <xdr:rowOff>12700</xdr:rowOff>
        </xdr:to>
        <xdr:sp macro="" textlink="">
          <xdr:nvSpPr>
            <xdr:cNvPr id="5161" name="Check Box 41" hidden="1">
              <a:extLst>
                <a:ext uri="{63B3BB69-23CF-44E3-9099-C40C66FF867C}">
                  <a14:compatExt spid="_x0000_s5161"/>
                </a:ext>
                <a:ext uri="{FF2B5EF4-FFF2-40B4-BE49-F238E27FC236}">
                  <a16:creationId xmlns:a16="http://schemas.microsoft.com/office/drawing/2014/main" id="{00000000-0008-0000-0000-00002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17</xdr:row>
          <xdr:rowOff>222250</xdr:rowOff>
        </xdr:from>
        <xdr:to>
          <xdr:col>13</xdr:col>
          <xdr:colOff>19050</xdr:colOff>
          <xdr:row>19</xdr:row>
          <xdr:rowOff>12700</xdr:rowOff>
        </xdr:to>
        <xdr:sp macro="" textlink="">
          <xdr:nvSpPr>
            <xdr:cNvPr id="5162" name="Check Box 42" hidden="1">
              <a:extLst>
                <a:ext uri="{63B3BB69-23CF-44E3-9099-C40C66FF867C}">
                  <a14:compatExt spid="_x0000_s5162"/>
                </a:ext>
                <a:ext uri="{FF2B5EF4-FFF2-40B4-BE49-F238E27FC236}">
                  <a16:creationId xmlns:a16="http://schemas.microsoft.com/office/drawing/2014/main" id="{00000000-0008-0000-0000-00002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17</xdr:row>
          <xdr:rowOff>222250</xdr:rowOff>
        </xdr:from>
        <xdr:to>
          <xdr:col>15</xdr:col>
          <xdr:colOff>19050</xdr:colOff>
          <xdr:row>19</xdr:row>
          <xdr:rowOff>12700</xdr:rowOff>
        </xdr:to>
        <xdr:sp macro="" textlink="">
          <xdr:nvSpPr>
            <xdr:cNvPr id="5163" name="Check Box 43" hidden="1">
              <a:extLst>
                <a:ext uri="{63B3BB69-23CF-44E3-9099-C40C66FF867C}">
                  <a14:compatExt spid="_x0000_s5163"/>
                </a:ext>
                <a:ext uri="{FF2B5EF4-FFF2-40B4-BE49-F238E27FC236}">
                  <a16:creationId xmlns:a16="http://schemas.microsoft.com/office/drawing/2014/main" id="{00000000-0008-0000-0000-00002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31750</xdr:colOff>
          <xdr:row>17</xdr:row>
          <xdr:rowOff>222250</xdr:rowOff>
        </xdr:from>
        <xdr:to>
          <xdr:col>17</xdr:col>
          <xdr:colOff>19050</xdr:colOff>
          <xdr:row>19</xdr:row>
          <xdr:rowOff>12700</xdr:rowOff>
        </xdr:to>
        <xdr:sp macro="" textlink="">
          <xdr:nvSpPr>
            <xdr:cNvPr id="5164" name="Check Box 44" hidden="1">
              <a:extLst>
                <a:ext uri="{63B3BB69-23CF-44E3-9099-C40C66FF867C}">
                  <a14:compatExt spid="_x0000_s5164"/>
                </a:ext>
                <a:ext uri="{FF2B5EF4-FFF2-40B4-BE49-F238E27FC236}">
                  <a16:creationId xmlns:a16="http://schemas.microsoft.com/office/drawing/2014/main" id="{00000000-0008-0000-0000-00002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18</xdr:row>
          <xdr:rowOff>222250</xdr:rowOff>
        </xdr:from>
        <xdr:to>
          <xdr:col>3</xdr:col>
          <xdr:colOff>19050</xdr:colOff>
          <xdr:row>20</xdr:row>
          <xdr:rowOff>12700</xdr:rowOff>
        </xdr:to>
        <xdr:sp macro="" textlink="">
          <xdr:nvSpPr>
            <xdr:cNvPr id="5165" name="Check Box 45" hidden="1">
              <a:extLst>
                <a:ext uri="{63B3BB69-23CF-44E3-9099-C40C66FF867C}">
                  <a14:compatExt spid="_x0000_s5165"/>
                </a:ext>
                <a:ext uri="{FF2B5EF4-FFF2-40B4-BE49-F238E27FC236}">
                  <a16:creationId xmlns:a16="http://schemas.microsoft.com/office/drawing/2014/main" id="{00000000-0008-0000-0000-00002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18</xdr:row>
          <xdr:rowOff>222250</xdr:rowOff>
        </xdr:from>
        <xdr:to>
          <xdr:col>6</xdr:col>
          <xdr:colOff>19050</xdr:colOff>
          <xdr:row>20</xdr:row>
          <xdr:rowOff>12700</xdr:rowOff>
        </xdr:to>
        <xdr:sp macro="" textlink="">
          <xdr:nvSpPr>
            <xdr:cNvPr id="5166" name="Check Box 46" hidden="1">
              <a:extLst>
                <a:ext uri="{63B3BB69-23CF-44E3-9099-C40C66FF867C}">
                  <a14:compatExt spid="_x0000_s5166"/>
                </a:ext>
                <a:ext uri="{FF2B5EF4-FFF2-40B4-BE49-F238E27FC236}">
                  <a16:creationId xmlns:a16="http://schemas.microsoft.com/office/drawing/2014/main" id="{00000000-0008-0000-0000-00002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18</xdr:row>
          <xdr:rowOff>222250</xdr:rowOff>
        </xdr:from>
        <xdr:to>
          <xdr:col>9</xdr:col>
          <xdr:colOff>19050</xdr:colOff>
          <xdr:row>20</xdr:row>
          <xdr:rowOff>12700</xdr:rowOff>
        </xdr:to>
        <xdr:sp macro="" textlink="">
          <xdr:nvSpPr>
            <xdr:cNvPr id="5167" name="Check Box 47" hidden="1">
              <a:extLst>
                <a:ext uri="{63B3BB69-23CF-44E3-9099-C40C66FF867C}">
                  <a14:compatExt spid="_x0000_s5167"/>
                </a:ext>
                <a:ext uri="{FF2B5EF4-FFF2-40B4-BE49-F238E27FC236}">
                  <a16:creationId xmlns:a16="http://schemas.microsoft.com/office/drawing/2014/main" id="{00000000-0008-0000-0000-00002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18</xdr:row>
          <xdr:rowOff>222250</xdr:rowOff>
        </xdr:from>
        <xdr:to>
          <xdr:col>10</xdr:col>
          <xdr:colOff>228600</xdr:colOff>
          <xdr:row>20</xdr:row>
          <xdr:rowOff>12700</xdr:rowOff>
        </xdr:to>
        <xdr:sp macro="" textlink="">
          <xdr:nvSpPr>
            <xdr:cNvPr id="5168" name="Check Box 48" hidden="1">
              <a:extLst>
                <a:ext uri="{63B3BB69-23CF-44E3-9099-C40C66FF867C}">
                  <a14:compatExt spid="_x0000_s5168"/>
                </a:ext>
                <a:ext uri="{FF2B5EF4-FFF2-40B4-BE49-F238E27FC236}">
                  <a16:creationId xmlns:a16="http://schemas.microsoft.com/office/drawing/2014/main" id="{00000000-0008-0000-0000-00003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18</xdr:row>
          <xdr:rowOff>222250</xdr:rowOff>
        </xdr:from>
        <xdr:to>
          <xdr:col>13</xdr:col>
          <xdr:colOff>19050</xdr:colOff>
          <xdr:row>20</xdr:row>
          <xdr:rowOff>12700</xdr:rowOff>
        </xdr:to>
        <xdr:sp macro="" textlink="">
          <xdr:nvSpPr>
            <xdr:cNvPr id="5169" name="Check Box 49" hidden="1">
              <a:extLst>
                <a:ext uri="{63B3BB69-23CF-44E3-9099-C40C66FF867C}">
                  <a14:compatExt spid="_x0000_s5169"/>
                </a:ext>
                <a:ext uri="{FF2B5EF4-FFF2-40B4-BE49-F238E27FC236}">
                  <a16:creationId xmlns:a16="http://schemas.microsoft.com/office/drawing/2014/main" id="{00000000-0008-0000-0000-00003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18</xdr:row>
          <xdr:rowOff>222250</xdr:rowOff>
        </xdr:from>
        <xdr:to>
          <xdr:col>15</xdr:col>
          <xdr:colOff>19050</xdr:colOff>
          <xdr:row>20</xdr:row>
          <xdr:rowOff>12700</xdr:rowOff>
        </xdr:to>
        <xdr:sp macro="" textlink="">
          <xdr:nvSpPr>
            <xdr:cNvPr id="5170" name="Check Box 50" hidden="1">
              <a:extLst>
                <a:ext uri="{63B3BB69-23CF-44E3-9099-C40C66FF867C}">
                  <a14:compatExt spid="_x0000_s5170"/>
                </a:ext>
                <a:ext uri="{FF2B5EF4-FFF2-40B4-BE49-F238E27FC236}">
                  <a16:creationId xmlns:a16="http://schemas.microsoft.com/office/drawing/2014/main" id="{00000000-0008-0000-0000-00003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31750</xdr:colOff>
          <xdr:row>18</xdr:row>
          <xdr:rowOff>222250</xdr:rowOff>
        </xdr:from>
        <xdr:to>
          <xdr:col>17</xdr:col>
          <xdr:colOff>19050</xdr:colOff>
          <xdr:row>20</xdr:row>
          <xdr:rowOff>12700</xdr:rowOff>
        </xdr:to>
        <xdr:sp macro="" textlink="">
          <xdr:nvSpPr>
            <xdr:cNvPr id="5171" name="Check Box 51" hidden="1">
              <a:extLst>
                <a:ext uri="{63B3BB69-23CF-44E3-9099-C40C66FF867C}">
                  <a14:compatExt spid="_x0000_s5171"/>
                </a:ext>
                <a:ext uri="{FF2B5EF4-FFF2-40B4-BE49-F238E27FC236}">
                  <a16:creationId xmlns:a16="http://schemas.microsoft.com/office/drawing/2014/main" id="{00000000-0008-0000-0000-00003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31750</xdr:colOff>
          <xdr:row>16</xdr:row>
          <xdr:rowOff>222250</xdr:rowOff>
        </xdr:from>
        <xdr:to>
          <xdr:col>17</xdr:col>
          <xdr:colOff>19050</xdr:colOff>
          <xdr:row>18</xdr:row>
          <xdr:rowOff>12700</xdr:rowOff>
        </xdr:to>
        <xdr:sp macro="" textlink="">
          <xdr:nvSpPr>
            <xdr:cNvPr id="5172" name="Check Box 52" hidden="1">
              <a:extLst>
                <a:ext uri="{63B3BB69-23CF-44E3-9099-C40C66FF867C}">
                  <a14:compatExt spid="_x0000_s5172"/>
                </a:ext>
                <a:ext uri="{FF2B5EF4-FFF2-40B4-BE49-F238E27FC236}">
                  <a16:creationId xmlns:a16="http://schemas.microsoft.com/office/drawing/2014/main" id="{00000000-0008-0000-0000-00003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19</xdr:row>
          <xdr:rowOff>222250</xdr:rowOff>
        </xdr:from>
        <xdr:to>
          <xdr:col>3</xdr:col>
          <xdr:colOff>19050</xdr:colOff>
          <xdr:row>21</xdr:row>
          <xdr:rowOff>12700</xdr:rowOff>
        </xdr:to>
        <xdr:sp macro="" textlink="">
          <xdr:nvSpPr>
            <xdr:cNvPr id="5173" name="Check Box 53" hidden="1">
              <a:extLst>
                <a:ext uri="{63B3BB69-23CF-44E3-9099-C40C66FF867C}">
                  <a14:compatExt spid="_x0000_s5173"/>
                </a:ext>
                <a:ext uri="{FF2B5EF4-FFF2-40B4-BE49-F238E27FC236}">
                  <a16:creationId xmlns:a16="http://schemas.microsoft.com/office/drawing/2014/main" id="{00000000-0008-0000-0000-00003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19</xdr:row>
          <xdr:rowOff>222250</xdr:rowOff>
        </xdr:from>
        <xdr:to>
          <xdr:col>6</xdr:col>
          <xdr:colOff>19050</xdr:colOff>
          <xdr:row>21</xdr:row>
          <xdr:rowOff>12700</xdr:rowOff>
        </xdr:to>
        <xdr:sp macro="" textlink="">
          <xdr:nvSpPr>
            <xdr:cNvPr id="5174" name="Check Box 54" hidden="1">
              <a:extLst>
                <a:ext uri="{63B3BB69-23CF-44E3-9099-C40C66FF867C}">
                  <a14:compatExt spid="_x0000_s5174"/>
                </a:ext>
                <a:ext uri="{FF2B5EF4-FFF2-40B4-BE49-F238E27FC236}">
                  <a16:creationId xmlns:a16="http://schemas.microsoft.com/office/drawing/2014/main" id="{00000000-0008-0000-0000-00003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19</xdr:row>
          <xdr:rowOff>222250</xdr:rowOff>
        </xdr:from>
        <xdr:to>
          <xdr:col>9</xdr:col>
          <xdr:colOff>19050</xdr:colOff>
          <xdr:row>21</xdr:row>
          <xdr:rowOff>12700</xdr:rowOff>
        </xdr:to>
        <xdr:sp macro="" textlink="">
          <xdr:nvSpPr>
            <xdr:cNvPr id="5175" name="Check Box 55" hidden="1">
              <a:extLst>
                <a:ext uri="{63B3BB69-23CF-44E3-9099-C40C66FF867C}">
                  <a14:compatExt spid="_x0000_s5175"/>
                </a:ext>
                <a:ext uri="{FF2B5EF4-FFF2-40B4-BE49-F238E27FC236}">
                  <a16:creationId xmlns:a16="http://schemas.microsoft.com/office/drawing/2014/main" id="{00000000-0008-0000-0000-00003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19</xdr:row>
          <xdr:rowOff>222250</xdr:rowOff>
        </xdr:from>
        <xdr:to>
          <xdr:col>10</xdr:col>
          <xdr:colOff>228600</xdr:colOff>
          <xdr:row>21</xdr:row>
          <xdr:rowOff>12700</xdr:rowOff>
        </xdr:to>
        <xdr:sp macro="" textlink="">
          <xdr:nvSpPr>
            <xdr:cNvPr id="5176" name="Check Box 56" hidden="1">
              <a:extLst>
                <a:ext uri="{63B3BB69-23CF-44E3-9099-C40C66FF867C}">
                  <a14:compatExt spid="_x0000_s5176"/>
                </a:ext>
                <a:ext uri="{FF2B5EF4-FFF2-40B4-BE49-F238E27FC236}">
                  <a16:creationId xmlns:a16="http://schemas.microsoft.com/office/drawing/2014/main" id="{00000000-0008-0000-0000-00003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19</xdr:row>
          <xdr:rowOff>222250</xdr:rowOff>
        </xdr:from>
        <xdr:to>
          <xdr:col>13</xdr:col>
          <xdr:colOff>19050</xdr:colOff>
          <xdr:row>21</xdr:row>
          <xdr:rowOff>12700</xdr:rowOff>
        </xdr:to>
        <xdr:sp macro="" textlink="">
          <xdr:nvSpPr>
            <xdr:cNvPr id="5177" name="Check Box 57" hidden="1">
              <a:extLst>
                <a:ext uri="{63B3BB69-23CF-44E3-9099-C40C66FF867C}">
                  <a14:compatExt spid="_x0000_s5177"/>
                </a:ext>
                <a:ext uri="{FF2B5EF4-FFF2-40B4-BE49-F238E27FC236}">
                  <a16:creationId xmlns:a16="http://schemas.microsoft.com/office/drawing/2014/main" id="{00000000-0008-0000-0000-00003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19</xdr:row>
          <xdr:rowOff>222250</xdr:rowOff>
        </xdr:from>
        <xdr:to>
          <xdr:col>15</xdr:col>
          <xdr:colOff>19050</xdr:colOff>
          <xdr:row>21</xdr:row>
          <xdr:rowOff>12700</xdr:rowOff>
        </xdr:to>
        <xdr:sp macro="" textlink="">
          <xdr:nvSpPr>
            <xdr:cNvPr id="5178" name="Check Box 58" hidden="1">
              <a:extLst>
                <a:ext uri="{63B3BB69-23CF-44E3-9099-C40C66FF867C}">
                  <a14:compatExt spid="_x0000_s5178"/>
                </a:ext>
                <a:ext uri="{FF2B5EF4-FFF2-40B4-BE49-F238E27FC236}">
                  <a16:creationId xmlns:a16="http://schemas.microsoft.com/office/drawing/2014/main" id="{00000000-0008-0000-0000-00003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31750</xdr:colOff>
          <xdr:row>19</xdr:row>
          <xdr:rowOff>222250</xdr:rowOff>
        </xdr:from>
        <xdr:to>
          <xdr:col>17</xdr:col>
          <xdr:colOff>19050</xdr:colOff>
          <xdr:row>21</xdr:row>
          <xdr:rowOff>12700</xdr:rowOff>
        </xdr:to>
        <xdr:sp macro="" textlink="">
          <xdr:nvSpPr>
            <xdr:cNvPr id="5179" name="Check Box 59" hidden="1">
              <a:extLst>
                <a:ext uri="{63B3BB69-23CF-44E3-9099-C40C66FF867C}">
                  <a14:compatExt spid="_x0000_s5179"/>
                </a:ext>
                <a:ext uri="{FF2B5EF4-FFF2-40B4-BE49-F238E27FC236}">
                  <a16:creationId xmlns:a16="http://schemas.microsoft.com/office/drawing/2014/main" id="{00000000-0008-0000-0000-00003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20</xdr:row>
          <xdr:rowOff>222250</xdr:rowOff>
        </xdr:from>
        <xdr:to>
          <xdr:col>3</xdr:col>
          <xdr:colOff>19050</xdr:colOff>
          <xdr:row>22</xdr:row>
          <xdr:rowOff>12700</xdr:rowOff>
        </xdr:to>
        <xdr:sp macro="" textlink="">
          <xdr:nvSpPr>
            <xdr:cNvPr id="5180" name="Check Box 60" hidden="1">
              <a:extLst>
                <a:ext uri="{63B3BB69-23CF-44E3-9099-C40C66FF867C}">
                  <a14:compatExt spid="_x0000_s5180"/>
                </a:ext>
                <a:ext uri="{FF2B5EF4-FFF2-40B4-BE49-F238E27FC236}">
                  <a16:creationId xmlns:a16="http://schemas.microsoft.com/office/drawing/2014/main" id="{00000000-0008-0000-0000-00003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20</xdr:row>
          <xdr:rowOff>222250</xdr:rowOff>
        </xdr:from>
        <xdr:to>
          <xdr:col>6</xdr:col>
          <xdr:colOff>19050</xdr:colOff>
          <xdr:row>22</xdr:row>
          <xdr:rowOff>12700</xdr:rowOff>
        </xdr:to>
        <xdr:sp macro="" textlink="">
          <xdr:nvSpPr>
            <xdr:cNvPr id="5181" name="Check Box 61" hidden="1">
              <a:extLst>
                <a:ext uri="{63B3BB69-23CF-44E3-9099-C40C66FF867C}">
                  <a14:compatExt spid="_x0000_s5181"/>
                </a:ext>
                <a:ext uri="{FF2B5EF4-FFF2-40B4-BE49-F238E27FC236}">
                  <a16:creationId xmlns:a16="http://schemas.microsoft.com/office/drawing/2014/main" id="{00000000-0008-0000-0000-00003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20</xdr:row>
          <xdr:rowOff>222250</xdr:rowOff>
        </xdr:from>
        <xdr:to>
          <xdr:col>9</xdr:col>
          <xdr:colOff>19050</xdr:colOff>
          <xdr:row>22</xdr:row>
          <xdr:rowOff>12700</xdr:rowOff>
        </xdr:to>
        <xdr:sp macro="" textlink="">
          <xdr:nvSpPr>
            <xdr:cNvPr id="5182" name="Check Box 62" hidden="1">
              <a:extLst>
                <a:ext uri="{63B3BB69-23CF-44E3-9099-C40C66FF867C}">
                  <a14:compatExt spid="_x0000_s5182"/>
                </a:ext>
                <a:ext uri="{FF2B5EF4-FFF2-40B4-BE49-F238E27FC236}">
                  <a16:creationId xmlns:a16="http://schemas.microsoft.com/office/drawing/2014/main" id="{00000000-0008-0000-0000-00003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20</xdr:row>
          <xdr:rowOff>222250</xdr:rowOff>
        </xdr:from>
        <xdr:to>
          <xdr:col>10</xdr:col>
          <xdr:colOff>228600</xdr:colOff>
          <xdr:row>22</xdr:row>
          <xdr:rowOff>12700</xdr:rowOff>
        </xdr:to>
        <xdr:sp macro="" textlink="">
          <xdr:nvSpPr>
            <xdr:cNvPr id="5183" name="Check Box 63" hidden="1">
              <a:extLst>
                <a:ext uri="{63B3BB69-23CF-44E3-9099-C40C66FF867C}">
                  <a14:compatExt spid="_x0000_s5183"/>
                </a:ext>
                <a:ext uri="{FF2B5EF4-FFF2-40B4-BE49-F238E27FC236}">
                  <a16:creationId xmlns:a16="http://schemas.microsoft.com/office/drawing/2014/main" id="{00000000-0008-0000-0000-00003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20</xdr:row>
          <xdr:rowOff>222250</xdr:rowOff>
        </xdr:from>
        <xdr:to>
          <xdr:col>13</xdr:col>
          <xdr:colOff>19050</xdr:colOff>
          <xdr:row>22</xdr:row>
          <xdr:rowOff>12700</xdr:rowOff>
        </xdr:to>
        <xdr:sp macro="" textlink="">
          <xdr:nvSpPr>
            <xdr:cNvPr id="5184" name="Check Box 64" hidden="1">
              <a:extLst>
                <a:ext uri="{63B3BB69-23CF-44E3-9099-C40C66FF867C}">
                  <a14:compatExt spid="_x0000_s5184"/>
                </a:ext>
                <a:ext uri="{FF2B5EF4-FFF2-40B4-BE49-F238E27FC236}">
                  <a16:creationId xmlns:a16="http://schemas.microsoft.com/office/drawing/2014/main" id="{00000000-0008-0000-0000-00004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20</xdr:row>
          <xdr:rowOff>222250</xdr:rowOff>
        </xdr:from>
        <xdr:to>
          <xdr:col>15</xdr:col>
          <xdr:colOff>19050</xdr:colOff>
          <xdr:row>22</xdr:row>
          <xdr:rowOff>12700</xdr:rowOff>
        </xdr:to>
        <xdr:sp macro="" textlink="">
          <xdr:nvSpPr>
            <xdr:cNvPr id="5185" name="Check Box 65" hidden="1">
              <a:extLst>
                <a:ext uri="{63B3BB69-23CF-44E3-9099-C40C66FF867C}">
                  <a14:compatExt spid="_x0000_s5185"/>
                </a:ext>
                <a:ext uri="{FF2B5EF4-FFF2-40B4-BE49-F238E27FC236}">
                  <a16:creationId xmlns:a16="http://schemas.microsoft.com/office/drawing/2014/main" id="{00000000-0008-0000-0000-00004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31750</xdr:colOff>
          <xdr:row>20</xdr:row>
          <xdr:rowOff>222250</xdr:rowOff>
        </xdr:from>
        <xdr:to>
          <xdr:col>17</xdr:col>
          <xdr:colOff>19050</xdr:colOff>
          <xdr:row>22</xdr:row>
          <xdr:rowOff>12700</xdr:rowOff>
        </xdr:to>
        <xdr:sp macro="" textlink="">
          <xdr:nvSpPr>
            <xdr:cNvPr id="5186" name="Check Box 66" hidden="1">
              <a:extLst>
                <a:ext uri="{63B3BB69-23CF-44E3-9099-C40C66FF867C}">
                  <a14:compatExt spid="_x0000_s5186"/>
                </a:ext>
                <a:ext uri="{FF2B5EF4-FFF2-40B4-BE49-F238E27FC236}">
                  <a16:creationId xmlns:a16="http://schemas.microsoft.com/office/drawing/2014/main" id="{00000000-0008-0000-0000-00004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25</xdr:row>
          <xdr:rowOff>247650</xdr:rowOff>
        </xdr:from>
        <xdr:to>
          <xdr:col>9</xdr:col>
          <xdr:colOff>19050</xdr:colOff>
          <xdr:row>27</xdr:row>
          <xdr:rowOff>0</xdr:rowOff>
        </xdr:to>
        <xdr:sp macro="" textlink="">
          <xdr:nvSpPr>
            <xdr:cNvPr id="5187" name="Check Box 67" hidden="1">
              <a:extLst>
                <a:ext uri="{63B3BB69-23CF-44E3-9099-C40C66FF867C}">
                  <a14:compatExt spid="_x0000_s5187"/>
                </a:ext>
                <a:ext uri="{FF2B5EF4-FFF2-40B4-BE49-F238E27FC236}">
                  <a16:creationId xmlns:a16="http://schemas.microsoft.com/office/drawing/2014/main" id="{00000000-0008-0000-0000-00004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26</xdr:row>
          <xdr:rowOff>222250</xdr:rowOff>
        </xdr:from>
        <xdr:to>
          <xdr:col>9</xdr:col>
          <xdr:colOff>19050</xdr:colOff>
          <xdr:row>28</xdr:row>
          <xdr:rowOff>12700</xdr:rowOff>
        </xdr:to>
        <xdr:sp macro="" textlink="">
          <xdr:nvSpPr>
            <xdr:cNvPr id="5188" name="Check Box 68" hidden="1">
              <a:extLst>
                <a:ext uri="{63B3BB69-23CF-44E3-9099-C40C66FF867C}">
                  <a14:compatExt spid="_x0000_s5188"/>
                </a:ext>
                <a:ext uri="{FF2B5EF4-FFF2-40B4-BE49-F238E27FC236}">
                  <a16:creationId xmlns:a16="http://schemas.microsoft.com/office/drawing/2014/main" id="{00000000-0008-0000-0000-00004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27</xdr:row>
          <xdr:rowOff>222250</xdr:rowOff>
        </xdr:from>
        <xdr:to>
          <xdr:col>9</xdr:col>
          <xdr:colOff>19050</xdr:colOff>
          <xdr:row>29</xdr:row>
          <xdr:rowOff>12700</xdr:rowOff>
        </xdr:to>
        <xdr:sp macro="" textlink="">
          <xdr:nvSpPr>
            <xdr:cNvPr id="5189" name="Check Box 69" hidden="1">
              <a:extLst>
                <a:ext uri="{63B3BB69-23CF-44E3-9099-C40C66FF867C}">
                  <a14:compatExt spid="_x0000_s5189"/>
                </a:ext>
                <a:ext uri="{FF2B5EF4-FFF2-40B4-BE49-F238E27FC236}">
                  <a16:creationId xmlns:a16="http://schemas.microsoft.com/office/drawing/2014/main" id="{00000000-0008-0000-0000-00004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28</xdr:row>
          <xdr:rowOff>222250</xdr:rowOff>
        </xdr:from>
        <xdr:to>
          <xdr:col>9</xdr:col>
          <xdr:colOff>19050</xdr:colOff>
          <xdr:row>30</xdr:row>
          <xdr:rowOff>12700</xdr:rowOff>
        </xdr:to>
        <xdr:sp macro="" textlink="">
          <xdr:nvSpPr>
            <xdr:cNvPr id="5190" name="Check Box 70" hidden="1">
              <a:extLst>
                <a:ext uri="{63B3BB69-23CF-44E3-9099-C40C66FF867C}">
                  <a14:compatExt spid="_x0000_s5190"/>
                </a:ext>
                <a:ext uri="{FF2B5EF4-FFF2-40B4-BE49-F238E27FC236}">
                  <a16:creationId xmlns:a16="http://schemas.microsoft.com/office/drawing/2014/main" id="{00000000-0008-0000-0000-00004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29</xdr:row>
          <xdr:rowOff>222250</xdr:rowOff>
        </xdr:from>
        <xdr:to>
          <xdr:col>9</xdr:col>
          <xdr:colOff>19050</xdr:colOff>
          <xdr:row>31</xdr:row>
          <xdr:rowOff>12700</xdr:rowOff>
        </xdr:to>
        <xdr:sp macro="" textlink="">
          <xdr:nvSpPr>
            <xdr:cNvPr id="5191" name="Check Box 71" hidden="1">
              <a:extLst>
                <a:ext uri="{63B3BB69-23CF-44E3-9099-C40C66FF867C}">
                  <a14:compatExt spid="_x0000_s5191"/>
                </a:ext>
                <a:ext uri="{FF2B5EF4-FFF2-40B4-BE49-F238E27FC236}">
                  <a16:creationId xmlns:a16="http://schemas.microsoft.com/office/drawing/2014/main" id="{00000000-0008-0000-0000-00004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30</xdr:row>
          <xdr:rowOff>222250</xdr:rowOff>
        </xdr:from>
        <xdr:to>
          <xdr:col>9</xdr:col>
          <xdr:colOff>19050</xdr:colOff>
          <xdr:row>33</xdr:row>
          <xdr:rowOff>0</xdr:rowOff>
        </xdr:to>
        <xdr:sp macro="" textlink="">
          <xdr:nvSpPr>
            <xdr:cNvPr id="5192" name="Check Box 72" hidden="1">
              <a:extLst>
                <a:ext uri="{63B3BB69-23CF-44E3-9099-C40C66FF867C}">
                  <a14:compatExt spid="_x0000_s5192"/>
                </a:ext>
                <a:ext uri="{FF2B5EF4-FFF2-40B4-BE49-F238E27FC236}">
                  <a16:creationId xmlns:a16="http://schemas.microsoft.com/office/drawing/2014/main" id="{00000000-0008-0000-0000-00004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25</xdr:row>
          <xdr:rowOff>247650</xdr:rowOff>
        </xdr:from>
        <xdr:to>
          <xdr:col>13</xdr:col>
          <xdr:colOff>19050</xdr:colOff>
          <xdr:row>27</xdr:row>
          <xdr:rowOff>0</xdr:rowOff>
        </xdr:to>
        <xdr:sp macro="" textlink="">
          <xdr:nvSpPr>
            <xdr:cNvPr id="5193" name="Check Box 73" hidden="1">
              <a:extLst>
                <a:ext uri="{63B3BB69-23CF-44E3-9099-C40C66FF867C}">
                  <a14:compatExt spid="_x0000_s5193"/>
                </a:ext>
                <a:ext uri="{FF2B5EF4-FFF2-40B4-BE49-F238E27FC236}">
                  <a16:creationId xmlns:a16="http://schemas.microsoft.com/office/drawing/2014/main" id="{00000000-0008-0000-0000-00004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26</xdr:row>
          <xdr:rowOff>222250</xdr:rowOff>
        </xdr:from>
        <xdr:to>
          <xdr:col>13</xdr:col>
          <xdr:colOff>19050</xdr:colOff>
          <xdr:row>28</xdr:row>
          <xdr:rowOff>12700</xdr:rowOff>
        </xdr:to>
        <xdr:sp macro="" textlink="">
          <xdr:nvSpPr>
            <xdr:cNvPr id="5194" name="Check Box 74" hidden="1">
              <a:extLst>
                <a:ext uri="{63B3BB69-23CF-44E3-9099-C40C66FF867C}">
                  <a14:compatExt spid="_x0000_s5194"/>
                </a:ext>
                <a:ext uri="{FF2B5EF4-FFF2-40B4-BE49-F238E27FC236}">
                  <a16:creationId xmlns:a16="http://schemas.microsoft.com/office/drawing/2014/main" id="{00000000-0008-0000-0000-00004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27</xdr:row>
          <xdr:rowOff>222250</xdr:rowOff>
        </xdr:from>
        <xdr:to>
          <xdr:col>13</xdr:col>
          <xdr:colOff>19050</xdr:colOff>
          <xdr:row>29</xdr:row>
          <xdr:rowOff>12700</xdr:rowOff>
        </xdr:to>
        <xdr:sp macro="" textlink="">
          <xdr:nvSpPr>
            <xdr:cNvPr id="5195" name="Check Box 75" hidden="1">
              <a:extLst>
                <a:ext uri="{63B3BB69-23CF-44E3-9099-C40C66FF867C}">
                  <a14:compatExt spid="_x0000_s5195"/>
                </a:ext>
                <a:ext uri="{FF2B5EF4-FFF2-40B4-BE49-F238E27FC236}">
                  <a16:creationId xmlns:a16="http://schemas.microsoft.com/office/drawing/2014/main" id="{00000000-0008-0000-0000-00004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28</xdr:row>
          <xdr:rowOff>222250</xdr:rowOff>
        </xdr:from>
        <xdr:to>
          <xdr:col>13</xdr:col>
          <xdr:colOff>19050</xdr:colOff>
          <xdr:row>30</xdr:row>
          <xdr:rowOff>12700</xdr:rowOff>
        </xdr:to>
        <xdr:sp macro="" textlink="">
          <xdr:nvSpPr>
            <xdr:cNvPr id="5196" name="Check Box 76" hidden="1">
              <a:extLst>
                <a:ext uri="{63B3BB69-23CF-44E3-9099-C40C66FF867C}">
                  <a14:compatExt spid="_x0000_s5196"/>
                </a:ext>
                <a:ext uri="{FF2B5EF4-FFF2-40B4-BE49-F238E27FC236}">
                  <a16:creationId xmlns:a16="http://schemas.microsoft.com/office/drawing/2014/main" id="{00000000-0008-0000-0000-00004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30</xdr:row>
          <xdr:rowOff>222250</xdr:rowOff>
        </xdr:from>
        <xdr:to>
          <xdr:col>13</xdr:col>
          <xdr:colOff>19050</xdr:colOff>
          <xdr:row>33</xdr:row>
          <xdr:rowOff>0</xdr:rowOff>
        </xdr:to>
        <xdr:sp macro="" textlink="">
          <xdr:nvSpPr>
            <xdr:cNvPr id="5197" name="Check Box 77" hidden="1">
              <a:extLst>
                <a:ext uri="{63B3BB69-23CF-44E3-9099-C40C66FF867C}">
                  <a14:compatExt spid="_x0000_s5197"/>
                </a:ext>
                <a:ext uri="{FF2B5EF4-FFF2-40B4-BE49-F238E27FC236}">
                  <a16:creationId xmlns:a16="http://schemas.microsoft.com/office/drawing/2014/main" id="{00000000-0008-0000-0000-00004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29</xdr:row>
          <xdr:rowOff>222250</xdr:rowOff>
        </xdr:from>
        <xdr:to>
          <xdr:col>13</xdr:col>
          <xdr:colOff>19050</xdr:colOff>
          <xdr:row>31</xdr:row>
          <xdr:rowOff>12700</xdr:rowOff>
        </xdr:to>
        <xdr:sp macro="" textlink="">
          <xdr:nvSpPr>
            <xdr:cNvPr id="5198" name="Check Box 78" hidden="1">
              <a:extLst>
                <a:ext uri="{63B3BB69-23CF-44E3-9099-C40C66FF867C}">
                  <a14:compatExt spid="_x0000_s5198"/>
                </a:ext>
                <a:ext uri="{FF2B5EF4-FFF2-40B4-BE49-F238E27FC236}">
                  <a16:creationId xmlns:a16="http://schemas.microsoft.com/office/drawing/2014/main" id="{00000000-0008-0000-0000-00004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31750</xdr:colOff>
          <xdr:row>27</xdr:row>
          <xdr:rowOff>222250</xdr:rowOff>
        </xdr:from>
        <xdr:to>
          <xdr:col>17</xdr:col>
          <xdr:colOff>19050</xdr:colOff>
          <xdr:row>29</xdr:row>
          <xdr:rowOff>12700</xdr:rowOff>
        </xdr:to>
        <xdr:sp macro="" textlink="">
          <xdr:nvSpPr>
            <xdr:cNvPr id="5199" name="Check Box 79" hidden="1">
              <a:extLst>
                <a:ext uri="{63B3BB69-23CF-44E3-9099-C40C66FF867C}">
                  <a14:compatExt spid="_x0000_s5199"/>
                </a:ext>
                <a:ext uri="{FF2B5EF4-FFF2-40B4-BE49-F238E27FC236}">
                  <a16:creationId xmlns:a16="http://schemas.microsoft.com/office/drawing/2014/main" id="{00000000-0008-0000-0000-00004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31750</xdr:colOff>
          <xdr:row>28</xdr:row>
          <xdr:rowOff>222250</xdr:rowOff>
        </xdr:from>
        <xdr:to>
          <xdr:col>17</xdr:col>
          <xdr:colOff>19050</xdr:colOff>
          <xdr:row>30</xdr:row>
          <xdr:rowOff>12700</xdr:rowOff>
        </xdr:to>
        <xdr:sp macro="" textlink="">
          <xdr:nvSpPr>
            <xdr:cNvPr id="5200" name="Check Box 80" hidden="1">
              <a:extLst>
                <a:ext uri="{63B3BB69-23CF-44E3-9099-C40C66FF867C}">
                  <a14:compatExt spid="_x0000_s5200"/>
                </a:ext>
                <a:ext uri="{FF2B5EF4-FFF2-40B4-BE49-F238E27FC236}">
                  <a16:creationId xmlns:a16="http://schemas.microsoft.com/office/drawing/2014/main" id="{00000000-0008-0000-0000-00005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21</xdr:row>
          <xdr:rowOff>222250</xdr:rowOff>
        </xdr:from>
        <xdr:to>
          <xdr:col>3</xdr:col>
          <xdr:colOff>19050</xdr:colOff>
          <xdr:row>23</xdr:row>
          <xdr:rowOff>12700</xdr:rowOff>
        </xdr:to>
        <xdr:sp macro="" textlink="">
          <xdr:nvSpPr>
            <xdr:cNvPr id="5201" name="Check Box 81" hidden="1">
              <a:extLst>
                <a:ext uri="{63B3BB69-23CF-44E3-9099-C40C66FF867C}">
                  <a14:compatExt spid="_x0000_s5201"/>
                </a:ext>
                <a:ext uri="{FF2B5EF4-FFF2-40B4-BE49-F238E27FC236}">
                  <a16:creationId xmlns:a16="http://schemas.microsoft.com/office/drawing/2014/main" id="{00000000-0008-0000-0000-00005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31750</xdr:colOff>
          <xdr:row>29</xdr:row>
          <xdr:rowOff>222250</xdr:rowOff>
        </xdr:from>
        <xdr:to>
          <xdr:col>17</xdr:col>
          <xdr:colOff>19050</xdr:colOff>
          <xdr:row>31</xdr:row>
          <xdr:rowOff>12700</xdr:rowOff>
        </xdr:to>
        <xdr:sp macro="" textlink="">
          <xdr:nvSpPr>
            <xdr:cNvPr id="5202" name="Check Box 82" hidden="1">
              <a:extLst>
                <a:ext uri="{63B3BB69-23CF-44E3-9099-C40C66FF867C}">
                  <a14:compatExt spid="_x0000_s5202"/>
                </a:ext>
                <a:ext uri="{FF2B5EF4-FFF2-40B4-BE49-F238E27FC236}">
                  <a16:creationId xmlns:a16="http://schemas.microsoft.com/office/drawing/2014/main" id="{00000000-0008-0000-0000-00005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21</xdr:row>
          <xdr:rowOff>222250</xdr:rowOff>
        </xdr:from>
        <xdr:to>
          <xdr:col>6</xdr:col>
          <xdr:colOff>19050</xdr:colOff>
          <xdr:row>23</xdr:row>
          <xdr:rowOff>12700</xdr:rowOff>
        </xdr:to>
        <xdr:sp macro="" textlink="">
          <xdr:nvSpPr>
            <xdr:cNvPr id="5203" name="Check Box 83" hidden="1">
              <a:extLst>
                <a:ext uri="{63B3BB69-23CF-44E3-9099-C40C66FF867C}">
                  <a14:compatExt spid="_x0000_s5203"/>
                </a:ext>
                <a:ext uri="{FF2B5EF4-FFF2-40B4-BE49-F238E27FC236}">
                  <a16:creationId xmlns:a16="http://schemas.microsoft.com/office/drawing/2014/main" id="{00000000-0008-0000-0000-00005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21</xdr:row>
          <xdr:rowOff>222250</xdr:rowOff>
        </xdr:from>
        <xdr:to>
          <xdr:col>9</xdr:col>
          <xdr:colOff>19050</xdr:colOff>
          <xdr:row>23</xdr:row>
          <xdr:rowOff>12700</xdr:rowOff>
        </xdr:to>
        <xdr:sp macro="" textlink="">
          <xdr:nvSpPr>
            <xdr:cNvPr id="5204" name="Check Box 84" hidden="1">
              <a:extLst>
                <a:ext uri="{63B3BB69-23CF-44E3-9099-C40C66FF867C}">
                  <a14:compatExt spid="_x0000_s5204"/>
                </a:ext>
                <a:ext uri="{FF2B5EF4-FFF2-40B4-BE49-F238E27FC236}">
                  <a16:creationId xmlns:a16="http://schemas.microsoft.com/office/drawing/2014/main" id="{00000000-0008-0000-0000-00005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21</xdr:row>
          <xdr:rowOff>222250</xdr:rowOff>
        </xdr:from>
        <xdr:to>
          <xdr:col>10</xdr:col>
          <xdr:colOff>228600</xdr:colOff>
          <xdr:row>23</xdr:row>
          <xdr:rowOff>12700</xdr:rowOff>
        </xdr:to>
        <xdr:sp macro="" textlink="">
          <xdr:nvSpPr>
            <xdr:cNvPr id="5205" name="Check Box 85" hidden="1">
              <a:extLst>
                <a:ext uri="{63B3BB69-23CF-44E3-9099-C40C66FF867C}">
                  <a14:compatExt spid="_x0000_s5205"/>
                </a:ext>
                <a:ext uri="{FF2B5EF4-FFF2-40B4-BE49-F238E27FC236}">
                  <a16:creationId xmlns:a16="http://schemas.microsoft.com/office/drawing/2014/main" id="{00000000-0008-0000-0000-00005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21</xdr:row>
          <xdr:rowOff>222250</xdr:rowOff>
        </xdr:from>
        <xdr:to>
          <xdr:col>13</xdr:col>
          <xdr:colOff>19050</xdr:colOff>
          <xdr:row>23</xdr:row>
          <xdr:rowOff>12700</xdr:rowOff>
        </xdr:to>
        <xdr:sp macro="" textlink="">
          <xdr:nvSpPr>
            <xdr:cNvPr id="5206" name="Check Box 86" hidden="1">
              <a:extLst>
                <a:ext uri="{63B3BB69-23CF-44E3-9099-C40C66FF867C}">
                  <a14:compatExt spid="_x0000_s5206"/>
                </a:ext>
                <a:ext uri="{FF2B5EF4-FFF2-40B4-BE49-F238E27FC236}">
                  <a16:creationId xmlns:a16="http://schemas.microsoft.com/office/drawing/2014/main" id="{00000000-0008-0000-0000-00005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18</xdr:col>
      <xdr:colOff>574674</xdr:colOff>
      <xdr:row>0</xdr:row>
      <xdr:rowOff>0</xdr:rowOff>
    </xdr:from>
    <xdr:to>
      <xdr:col>19</xdr:col>
      <xdr:colOff>76024</xdr:colOff>
      <xdr:row>3</xdr:row>
      <xdr:rowOff>72300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2AEA82CE-B87A-4614-97DD-FDEDCE78D172}"/>
            </a:ext>
          </a:extLst>
        </xdr:cNvPr>
        <xdr:cNvSpPr/>
      </xdr:nvSpPr>
      <xdr:spPr>
        <a:xfrm>
          <a:off x="6759574" y="0"/>
          <a:ext cx="72850" cy="751750"/>
        </a:xfrm>
        <a:prstGeom prst="rect">
          <a:avLst/>
        </a:prstGeom>
        <a:solidFill>
          <a:srgbClr val="EFF6FB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95</xdr:row>
          <xdr:rowOff>222250</xdr:rowOff>
        </xdr:from>
        <xdr:to>
          <xdr:col>3</xdr:col>
          <xdr:colOff>19050</xdr:colOff>
          <xdr:row>97</xdr:row>
          <xdr:rowOff>12700</xdr:rowOff>
        </xdr:to>
        <xdr:sp macro="" textlink="">
          <xdr:nvSpPr>
            <xdr:cNvPr id="5207" name="Check Box 87" hidden="1">
              <a:extLst>
                <a:ext uri="{63B3BB69-23CF-44E3-9099-C40C66FF867C}">
                  <a14:compatExt spid="_x0000_s5207"/>
                </a:ext>
                <a:ext uri="{FF2B5EF4-FFF2-40B4-BE49-F238E27FC236}">
                  <a16:creationId xmlns:a16="http://schemas.microsoft.com/office/drawing/2014/main" id="{00000000-0008-0000-0000-00005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88</xdr:row>
          <xdr:rowOff>0</xdr:rowOff>
        </xdr:from>
        <xdr:to>
          <xdr:col>3</xdr:col>
          <xdr:colOff>57150</xdr:colOff>
          <xdr:row>88</xdr:row>
          <xdr:rowOff>222250</xdr:rowOff>
        </xdr:to>
        <xdr:sp macro="" textlink="">
          <xdr:nvSpPr>
            <xdr:cNvPr id="5208" name="Option Button 88" hidden="1">
              <a:extLst>
                <a:ext uri="{63B3BB69-23CF-44E3-9099-C40C66FF867C}">
                  <a14:compatExt spid="_x0000_s5208"/>
                </a:ext>
                <a:ext uri="{FF2B5EF4-FFF2-40B4-BE49-F238E27FC236}">
                  <a16:creationId xmlns:a16="http://schemas.microsoft.com/office/drawing/2014/main" id="{00000000-0008-0000-0000-00005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36</xdr:row>
          <xdr:rowOff>222250</xdr:rowOff>
        </xdr:from>
        <xdr:to>
          <xdr:col>3</xdr:col>
          <xdr:colOff>38100</xdr:colOff>
          <xdr:row>38</xdr:row>
          <xdr:rowOff>0</xdr:rowOff>
        </xdr:to>
        <xdr:sp macro="" textlink="">
          <xdr:nvSpPr>
            <xdr:cNvPr id="5209" name="Option Button 280：4指数種類" hidden="1">
              <a:extLst>
                <a:ext uri="{63B3BB69-23CF-44E3-9099-C40C66FF867C}">
                  <a14:compatExt spid="_x0000_s5209"/>
                </a:ext>
                <a:ext uri="{FF2B5EF4-FFF2-40B4-BE49-F238E27FC236}">
                  <a16:creationId xmlns:a16="http://schemas.microsoft.com/office/drawing/2014/main" id="{00000000-0008-0000-0000-00005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37</xdr:row>
          <xdr:rowOff>222250</xdr:rowOff>
        </xdr:from>
        <xdr:to>
          <xdr:col>3</xdr:col>
          <xdr:colOff>38100</xdr:colOff>
          <xdr:row>39</xdr:row>
          <xdr:rowOff>0</xdr:rowOff>
        </xdr:to>
        <xdr:sp macro="" textlink="">
          <xdr:nvSpPr>
            <xdr:cNvPr id="5210" name="Option Button 281：11指数種類" hidden="1">
              <a:extLst>
                <a:ext uri="{63B3BB69-23CF-44E3-9099-C40C66FF867C}">
                  <a14:compatExt spid="_x0000_s5210"/>
                </a:ext>
                <a:ext uri="{FF2B5EF4-FFF2-40B4-BE49-F238E27FC236}">
                  <a16:creationId xmlns:a16="http://schemas.microsoft.com/office/drawing/2014/main" id="{00000000-0008-0000-0000-00005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38</xdr:row>
          <xdr:rowOff>222250</xdr:rowOff>
        </xdr:from>
        <xdr:to>
          <xdr:col>3</xdr:col>
          <xdr:colOff>19050</xdr:colOff>
          <xdr:row>40</xdr:row>
          <xdr:rowOff>0</xdr:rowOff>
        </xdr:to>
        <xdr:sp macro="" textlink="">
          <xdr:nvSpPr>
            <xdr:cNvPr id="5211" name="Option Button 282：33指数種類" hidden="1">
              <a:extLst>
                <a:ext uri="{63B3BB69-23CF-44E3-9099-C40C66FF867C}">
                  <a14:compatExt spid="_x0000_s5211"/>
                </a:ext>
                <a:ext uri="{FF2B5EF4-FFF2-40B4-BE49-F238E27FC236}">
                  <a16:creationId xmlns:a16="http://schemas.microsoft.com/office/drawing/2014/main" id="{00000000-0008-0000-0000-00005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44</xdr:row>
          <xdr:rowOff>19050</xdr:rowOff>
        </xdr:from>
        <xdr:to>
          <xdr:col>3</xdr:col>
          <xdr:colOff>31750</xdr:colOff>
          <xdr:row>45</xdr:row>
          <xdr:rowOff>12700</xdr:rowOff>
        </xdr:to>
        <xdr:sp macro="" textlink="">
          <xdr:nvSpPr>
            <xdr:cNvPr id="5212" name="Option Button 92" hidden="1">
              <a:extLst>
                <a:ext uri="{63B3BB69-23CF-44E3-9099-C40C66FF867C}">
                  <a14:compatExt spid="_x0000_s5212"/>
                </a:ext>
                <a:ext uri="{FF2B5EF4-FFF2-40B4-BE49-F238E27FC236}">
                  <a16:creationId xmlns:a16="http://schemas.microsoft.com/office/drawing/2014/main" id="{00000000-0008-0000-0000-00005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45</xdr:row>
          <xdr:rowOff>19050</xdr:rowOff>
        </xdr:from>
        <xdr:to>
          <xdr:col>3</xdr:col>
          <xdr:colOff>57150</xdr:colOff>
          <xdr:row>46</xdr:row>
          <xdr:rowOff>0</xdr:rowOff>
        </xdr:to>
        <xdr:sp macro="" textlink="">
          <xdr:nvSpPr>
            <xdr:cNvPr id="5213" name="Option Button 93" hidden="1">
              <a:extLst>
                <a:ext uri="{63B3BB69-23CF-44E3-9099-C40C66FF867C}">
                  <a14:compatExt spid="_x0000_s5213"/>
                </a:ext>
                <a:ext uri="{FF2B5EF4-FFF2-40B4-BE49-F238E27FC236}">
                  <a16:creationId xmlns:a16="http://schemas.microsoft.com/office/drawing/2014/main" id="{00000000-0008-0000-0000-00005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128425</xdr:colOff>
      <xdr:row>9</xdr:row>
      <xdr:rowOff>92753</xdr:rowOff>
    </xdr:from>
    <xdr:to>
      <xdr:col>8</xdr:col>
      <xdr:colOff>991742</xdr:colOff>
      <xdr:row>14</xdr:row>
      <xdr:rowOff>149831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A00EC3-661F-B70B-B1FB-192150385F82}"/>
            </a:ext>
          </a:extLst>
        </xdr:cNvPr>
        <xdr:cNvSpPr txBox="1"/>
      </xdr:nvSpPr>
      <xdr:spPr>
        <a:xfrm>
          <a:off x="128425" y="3310562"/>
          <a:ext cx="9617755" cy="1198651"/>
        </a:xfrm>
        <a:prstGeom prst="rect">
          <a:avLst/>
        </a:prstGeom>
        <a:solidFill>
          <a:srgbClr val="FF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kumimoji="1" lang="en-US" altLang="ja-JP" sz="1100" b="1" kern="1200">
              <a:solidFill>
                <a:srgbClr val="FF0000"/>
              </a:solidFill>
            </a:rPr>
            <a:t> </a:t>
          </a:r>
          <a:r>
            <a:rPr kumimoji="1" lang="ja-JP" altLang="en-US" sz="1400" b="1" kern="1200">
              <a:solidFill>
                <a:srgbClr val="FF0000"/>
              </a:solidFill>
            </a:rPr>
            <a:t>警告！</a:t>
          </a:r>
          <a:endParaRPr kumimoji="1" lang="en-US" altLang="ja-JP" sz="1400" b="1" kern="1200">
            <a:solidFill>
              <a:srgbClr val="FF0000"/>
            </a:solidFill>
          </a:endParaRPr>
        </a:p>
        <a:p>
          <a:r>
            <a:rPr kumimoji="1" lang="ja-JP" altLang="en-US" sz="1200" kern="1200"/>
            <a:t>このシートに「シートの保護」をかけると、見積依頼シートの変更箇所が反映されなくなるので注意！</a:t>
          </a:r>
          <a:endParaRPr kumimoji="1" lang="en-US" altLang="ja-JP" sz="1200" kern="1200"/>
        </a:p>
        <a:p>
          <a:r>
            <a:rPr kumimoji="1" lang="ja-JP" altLang="en-US" sz="1200" kern="1200"/>
            <a:t>基本的にセルの削除や関数の削除をすると</a:t>
          </a:r>
          <a:r>
            <a:rPr kumimoji="1" lang="en-US" altLang="ja-JP" sz="1200" kern="1200"/>
            <a:t>DATA</a:t>
          </a:r>
          <a:r>
            <a:rPr kumimoji="1" lang="ja-JP" altLang="en-US" sz="1200" kern="1200"/>
            <a:t>シートと見積依頼シートの連携が意図せず壊れる可能性があるので注意すること！</a:t>
          </a:r>
          <a:endParaRPr kumimoji="1" lang="en-US" altLang="ja-JP" sz="1200" kern="1200"/>
        </a:p>
        <a:p>
          <a:r>
            <a:rPr kumimoji="1" lang="ja-JP" altLang="en-US" sz="1200" kern="1200"/>
            <a:t>（きちんと解析することなしに、セルの削除などを行わないこと！）</a:t>
          </a:r>
          <a:endParaRPr kumimoji="1" lang="ja-JP" altLang="en-US" sz="1200" b="1" u="sng" kern="12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26</xdr:row>
          <xdr:rowOff>222250</xdr:rowOff>
        </xdr:from>
        <xdr:to>
          <xdr:col>3</xdr:col>
          <xdr:colOff>0</xdr:colOff>
          <xdr:row>28</xdr:row>
          <xdr:rowOff>19050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2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27</xdr:row>
          <xdr:rowOff>222250</xdr:rowOff>
        </xdr:from>
        <xdr:to>
          <xdr:col>3</xdr:col>
          <xdr:colOff>0</xdr:colOff>
          <xdr:row>29</xdr:row>
          <xdr:rowOff>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2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28</xdr:row>
          <xdr:rowOff>222250</xdr:rowOff>
        </xdr:from>
        <xdr:to>
          <xdr:col>3</xdr:col>
          <xdr:colOff>0</xdr:colOff>
          <xdr:row>30</xdr:row>
          <xdr:rowOff>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2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29</xdr:row>
          <xdr:rowOff>222250</xdr:rowOff>
        </xdr:from>
        <xdr:to>
          <xdr:col>3</xdr:col>
          <xdr:colOff>0</xdr:colOff>
          <xdr:row>31</xdr:row>
          <xdr:rowOff>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2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30</xdr:row>
          <xdr:rowOff>222250</xdr:rowOff>
        </xdr:from>
        <xdr:to>
          <xdr:col>3</xdr:col>
          <xdr:colOff>0</xdr:colOff>
          <xdr:row>32</xdr:row>
          <xdr:rowOff>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2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34</xdr:row>
          <xdr:rowOff>203200</xdr:rowOff>
        </xdr:from>
        <xdr:to>
          <xdr:col>3</xdr:col>
          <xdr:colOff>0</xdr:colOff>
          <xdr:row>36</xdr:row>
          <xdr:rowOff>19050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2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32</xdr:row>
          <xdr:rowOff>0</xdr:rowOff>
        </xdr:from>
        <xdr:to>
          <xdr:col>3</xdr:col>
          <xdr:colOff>0</xdr:colOff>
          <xdr:row>33</xdr:row>
          <xdr:rowOff>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2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53</xdr:row>
          <xdr:rowOff>222250</xdr:rowOff>
        </xdr:from>
        <xdr:to>
          <xdr:col>3</xdr:col>
          <xdr:colOff>0</xdr:colOff>
          <xdr:row>55</xdr:row>
          <xdr:rowOff>0</xdr:rowOff>
        </xdr:to>
        <xdr:sp macro="" textlink="">
          <xdr:nvSpPr>
            <xdr:cNvPr id="2074" name="Check Box 26" hidden="1">
              <a:extLst>
                <a:ext uri="{63B3BB69-23CF-44E3-9099-C40C66FF867C}">
                  <a14:compatExt spid="_x0000_s2074"/>
                </a:ext>
                <a:ext uri="{FF2B5EF4-FFF2-40B4-BE49-F238E27FC236}">
                  <a16:creationId xmlns:a16="http://schemas.microsoft.com/office/drawing/2014/main" id="{00000000-0008-0000-0200-00001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54</xdr:row>
          <xdr:rowOff>222250</xdr:rowOff>
        </xdr:from>
        <xdr:to>
          <xdr:col>3</xdr:col>
          <xdr:colOff>0</xdr:colOff>
          <xdr:row>56</xdr:row>
          <xdr:rowOff>0</xdr:rowOff>
        </xdr:to>
        <xdr:sp macro="" textlink="">
          <xdr:nvSpPr>
            <xdr:cNvPr id="2075" name="Check Box 27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2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60</xdr:row>
          <xdr:rowOff>0</xdr:rowOff>
        </xdr:from>
        <xdr:to>
          <xdr:col>3</xdr:col>
          <xdr:colOff>38100</xdr:colOff>
          <xdr:row>61</xdr:row>
          <xdr:rowOff>0</xdr:rowOff>
        </xdr:to>
        <xdr:sp macro="" textlink="">
          <xdr:nvSpPr>
            <xdr:cNvPr id="2094" name="Option Button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2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59</xdr:row>
          <xdr:rowOff>0</xdr:rowOff>
        </xdr:from>
        <xdr:to>
          <xdr:col>3</xdr:col>
          <xdr:colOff>38100</xdr:colOff>
          <xdr:row>60</xdr:row>
          <xdr:rowOff>0</xdr:rowOff>
        </xdr:to>
        <xdr:sp macro="" textlink="">
          <xdr:nvSpPr>
            <xdr:cNvPr id="2093" name="Option Button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2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58</xdr:row>
          <xdr:rowOff>0</xdr:rowOff>
        </xdr:from>
        <xdr:to>
          <xdr:col>3</xdr:col>
          <xdr:colOff>38100</xdr:colOff>
          <xdr:row>59</xdr:row>
          <xdr:rowOff>0</xdr:rowOff>
        </xdr:to>
        <xdr:sp macro="" textlink="">
          <xdr:nvSpPr>
            <xdr:cNvPr id="2092" name="Option Button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2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304800</xdr:colOff>
          <xdr:row>57</xdr:row>
          <xdr:rowOff>203200</xdr:rowOff>
        </xdr:from>
        <xdr:to>
          <xdr:col>3</xdr:col>
          <xdr:colOff>133350</xdr:colOff>
          <xdr:row>62</xdr:row>
          <xdr:rowOff>19050</xdr:rowOff>
        </xdr:to>
        <xdr:sp macro="" textlink="">
          <xdr:nvSpPr>
            <xdr:cNvPr id="2095" name="Group Box 47" hidden="1">
              <a:extLst>
                <a:ext uri="{63B3BB69-23CF-44E3-9099-C40C66FF867C}">
                  <a14:compatExt spid="_x0000_s2095"/>
                </a:ext>
                <a:ext uri="{FF2B5EF4-FFF2-40B4-BE49-F238E27FC236}">
                  <a16:creationId xmlns:a16="http://schemas.microsoft.com/office/drawing/2014/main" id="{00000000-0008-0000-0200-00002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28</xdr:row>
          <xdr:rowOff>222250</xdr:rowOff>
        </xdr:from>
        <xdr:to>
          <xdr:col>15</xdr:col>
          <xdr:colOff>0</xdr:colOff>
          <xdr:row>30</xdr:row>
          <xdr:rowOff>0</xdr:rowOff>
        </xdr:to>
        <xdr:sp macro="" textlink="">
          <xdr:nvSpPr>
            <xdr:cNvPr id="2106" name="Check Box 58" hidden="1">
              <a:extLst>
                <a:ext uri="{63B3BB69-23CF-44E3-9099-C40C66FF867C}">
                  <a14:compatExt spid="_x0000_s2106"/>
                </a:ext>
                <a:ext uri="{FF2B5EF4-FFF2-40B4-BE49-F238E27FC236}">
                  <a16:creationId xmlns:a16="http://schemas.microsoft.com/office/drawing/2014/main" id="{00000000-0008-0000-0200-00003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29</xdr:row>
          <xdr:rowOff>222250</xdr:rowOff>
        </xdr:from>
        <xdr:to>
          <xdr:col>15</xdr:col>
          <xdr:colOff>0</xdr:colOff>
          <xdr:row>31</xdr:row>
          <xdr:rowOff>0</xdr:rowOff>
        </xdr:to>
        <xdr:sp macro="" textlink="">
          <xdr:nvSpPr>
            <xdr:cNvPr id="2107" name="Check Box 59" hidden="1">
              <a:extLst>
                <a:ext uri="{63B3BB69-23CF-44E3-9099-C40C66FF867C}">
                  <a14:compatExt spid="_x0000_s2107"/>
                </a:ext>
                <a:ext uri="{FF2B5EF4-FFF2-40B4-BE49-F238E27FC236}">
                  <a16:creationId xmlns:a16="http://schemas.microsoft.com/office/drawing/2014/main" id="{00000000-0008-0000-0200-00003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30</xdr:row>
          <xdr:rowOff>222250</xdr:rowOff>
        </xdr:from>
        <xdr:to>
          <xdr:col>15</xdr:col>
          <xdr:colOff>0</xdr:colOff>
          <xdr:row>32</xdr:row>
          <xdr:rowOff>0</xdr:rowOff>
        </xdr:to>
        <xdr:sp macro="" textlink="">
          <xdr:nvSpPr>
            <xdr:cNvPr id="2108" name="Check Box 60" hidden="1">
              <a:extLst>
                <a:ext uri="{63B3BB69-23CF-44E3-9099-C40C66FF867C}">
                  <a14:compatExt spid="_x0000_s2108"/>
                </a:ext>
                <a:ext uri="{FF2B5EF4-FFF2-40B4-BE49-F238E27FC236}">
                  <a16:creationId xmlns:a16="http://schemas.microsoft.com/office/drawing/2014/main" id="{00000000-0008-0000-0200-00003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64</xdr:row>
          <xdr:rowOff>0</xdr:rowOff>
        </xdr:from>
        <xdr:to>
          <xdr:col>3</xdr:col>
          <xdr:colOff>38100</xdr:colOff>
          <xdr:row>65</xdr:row>
          <xdr:rowOff>19050</xdr:rowOff>
        </xdr:to>
        <xdr:sp macro="" textlink="">
          <xdr:nvSpPr>
            <xdr:cNvPr id="2109" name="Option Button 61" hidden="1">
              <a:extLst>
                <a:ext uri="{63B3BB69-23CF-44E3-9099-C40C66FF867C}">
                  <a14:compatExt spid="_x0000_s2109"/>
                </a:ext>
                <a:ext uri="{FF2B5EF4-FFF2-40B4-BE49-F238E27FC236}">
                  <a16:creationId xmlns:a16="http://schemas.microsoft.com/office/drawing/2014/main" id="{00000000-0008-0000-0200-00003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63</xdr:row>
          <xdr:rowOff>0</xdr:rowOff>
        </xdr:from>
        <xdr:to>
          <xdr:col>3</xdr:col>
          <xdr:colOff>38100</xdr:colOff>
          <xdr:row>64</xdr:row>
          <xdr:rowOff>19050</xdr:rowOff>
        </xdr:to>
        <xdr:sp macro="" textlink="">
          <xdr:nvSpPr>
            <xdr:cNvPr id="2110" name="Option Button 62" hidden="1">
              <a:extLst>
                <a:ext uri="{63B3BB69-23CF-44E3-9099-C40C66FF867C}">
                  <a14:compatExt spid="_x0000_s2110"/>
                </a:ext>
                <a:ext uri="{FF2B5EF4-FFF2-40B4-BE49-F238E27FC236}">
                  <a16:creationId xmlns:a16="http://schemas.microsoft.com/office/drawing/2014/main" id="{00000000-0008-0000-0200-00003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62</xdr:row>
          <xdr:rowOff>184150</xdr:rowOff>
        </xdr:from>
        <xdr:to>
          <xdr:col>3</xdr:col>
          <xdr:colOff>114300</xdr:colOff>
          <xdr:row>65</xdr:row>
          <xdr:rowOff>133350</xdr:rowOff>
        </xdr:to>
        <xdr:sp macro="" textlink="">
          <xdr:nvSpPr>
            <xdr:cNvPr id="2111" name="Group Box 63" hidden="1">
              <a:extLst>
                <a:ext uri="{63B3BB69-23CF-44E3-9099-C40C66FF867C}">
                  <a14:compatExt spid="_x0000_s2111"/>
                </a:ext>
                <a:ext uri="{FF2B5EF4-FFF2-40B4-BE49-F238E27FC236}">
                  <a16:creationId xmlns:a16="http://schemas.microsoft.com/office/drawing/2014/main" id="{00000000-0008-0000-0200-00003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54864" rIns="0" bIns="0" anchor="t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Yu Gothic"/>
                  <a:ea typeface="Yu Gothic"/>
                </a:rPr>
                <a:t>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69</xdr:row>
          <xdr:rowOff>0</xdr:rowOff>
        </xdr:from>
        <xdr:to>
          <xdr:col>3</xdr:col>
          <xdr:colOff>38100</xdr:colOff>
          <xdr:row>70</xdr:row>
          <xdr:rowOff>19050</xdr:rowOff>
        </xdr:to>
        <xdr:sp macro="" textlink="">
          <xdr:nvSpPr>
            <xdr:cNvPr id="2112" name="Option Button 64" hidden="1">
              <a:extLst>
                <a:ext uri="{63B3BB69-23CF-44E3-9099-C40C66FF867C}">
                  <a14:compatExt spid="_x0000_s2112"/>
                </a:ext>
                <a:ext uri="{FF2B5EF4-FFF2-40B4-BE49-F238E27FC236}">
                  <a16:creationId xmlns:a16="http://schemas.microsoft.com/office/drawing/2014/main" id="{00000000-0008-0000-0200-00004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68</xdr:row>
          <xdr:rowOff>0</xdr:rowOff>
        </xdr:from>
        <xdr:to>
          <xdr:col>3</xdr:col>
          <xdr:colOff>38100</xdr:colOff>
          <xdr:row>69</xdr:row>
          <xdr:rowOff>19050</xdr:rowOff>
        </xdr:to>
        <xdr:sp macro="" textlink="">
          <xdr:nvSpPr>
            <xdr:cNvPr id="2113" name="Option Button 65" hidden="1">
              <a:extLst>
                <a:ext uri="{63B3BB69-23CF-44E3-9099-C40C66FF867C}">
                  <a14:compatExt spid="_x0000_s2113"/>
                </a:ext>
                <a:ext uri="{FF2B5EF4-FFF2-40B4-BE49-F238E27FC236}">
                  <a16:creationId xmlns:a16="http://schemas.microsoft.com/office/drawing/2014/main" id="{00000000-0008-0000-0200-00004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67</xdr:row>
          <xdr:rowOff>165100</xdr:rowOff>
        </xdr:from>
        <xdr:to>
          <xdr:col>3</xdr:col>
          <xdr:colOff>95250</xdr:colOff>
          <xdr:row>70</xdr:row>
          <xdr:rowOff>152400</xdr:rowOff>
        </xdr:to>
        <xdr:sp macro="" textlink="">
          <xdr:nvSpPr>
            <xdr:cNvPr id="2114" name="Group Box 66" hidden="1">
              <a:extLst>
                <a:ext uri="{63B3BB69-23CF-44E3-9099-C40C66FF867C}">
                  <a14:compatExt spid="_x0000_s2114"/>
                </a:ext>
                <a:ext uri="{FF2B5EF4-FFF2-40B4-BE49-F238E27FC236}">
                  <a16:creationId xmlns:a16="http://schemas.microsoft.com/office/drawing/2014/main" id="{00000000-0008-0000-0200-00004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54864" rIns="0" bIns="0" anchor="t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Yu Gothic"/>
                  <a:ea typeface="Yu Gothic"/>
                </a:rPr>
                <a:t>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77</xdr:row>
          <xdr:rowOff>0</xdr:rowOff>
        </xdr:from>
        <xdr:to>
          <xdr:col>3</xdr:col>
          <xdr:colOff>38100</xdr:colOff>
          <xdr:row>78</xdr:row>
          <xdr:rowOff>19050</xdr:rowOff>
        </xdr:to>
        <xdr:sp macro="" textlink="">
          <xdr:nvSpPr>
            <xdr:cNvPr id="2115" name="Option Button 67" hidden="1">
              <a:extLst>
                <a:ext uri="{63B3BB69-23CF-44E3-9099-C40C66FF867C}">
                  <a14:compatExt spid="_x0000_s2115"/>
                </a:ext>
                <a:ext uri="{FF2B5EF4-FFF2-40B4-BE49-F238E27FC236}">
                  <a16:creationId xmlns:a16="http://schemas.microsoft.com/office/drawing/2014/main" id="{00000000-0008-0000-0200-00004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76</xdr:row>
          <xdr:rowOff>0</xdr:rowOff>
        </xdr:from>
        <xdr:to>
          <xdr:col>3</xdr:col>
          <xdr:colOff>38100</xdr:colOff>
          <xdr:row>77</xdr:row>
          <xdr:rowOff>19050</xdr:rowOff>
        </xdr:to>
        <xdr:sp macro="" textlink="">
          <xdr:nvSpPr>
            <xdr:cNvPr id="2116" name="Option Button 68" hidden="1">
              <a:extLst>
                <a:ext uri="{63B3BB69-23CF-44E3-9099-C40C66FF867C}">
                  <a14:compatExt spid="_x0000_s2116"/>
                </a:ext>
                <a:ext uri="{FF2B5EF4-FFF2-40B4-BE49-F238E27FC236}">
                  <a16:creationId xmlns:a16="http://schemas.microsoft.com/office/drawing/2014/main" id="{00000000-0008-0000-0200-00004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75</xdr:row>
          <xdr:rowOff>152400</xdr:rowOff>
        </xdr:from>
        <xdr:to>
          <xdr:col>3</xdr:col>
          <xdr:colOff>114300</xdr:colOff>
          <xdr:row>79</xdr:row>
          <xdr:rowOff>76200</xdr:rowOff>
        </xdr:to>
        <xdr:sp macro="" textlink="">
          <xdr:nvSpPr>
            <xdr:cNvPr id="2117" name="Group Box 69" hidden="1">
              <a:extLst>
                <a:ext uri="{63B3BB69-23CF-44E3-9099-C40C66FF867C}">
                  <a14:compatExt spid="_x0000_s2117"/>
                </a:ext>
                <a:ext uri="{FF2B5EF4-FFF2-40B4-BE49-F238E27FC236}">
                  <a16:creationId xmlns:a16="http://schemas.microsoft.com/office/drawing/2014/main" id="{00000000-0008-0000-0200-00004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54864" rIns="0" bIns="0" anchor="t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Yu Gothic"/>
                  <a:ea typeface="Yu Gothic"/>
                </a:rPr>
                <a:t>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16</xdr:row>
          <xdr:rowOff>222250</xdr:rowOff>
        </xdr:from>
        <xdr:to>
          <xdr:col>3</xdr:col>
          <xdr:colOff>0</xdr:colOff>
          <xdr:row>18</xdr:row>
          <xdr:rowOff>19050</xdr:rowOff>
        </xdr:to>
        <xdr:sp macro="" textlink="">
          <xdr:nvSpPr>
            <xdr:cNvPr id="2119" name="Check Box 71" hidden="1">
              <a:extLst>
                <a:ext uri="{63B3BB69-23CF-44E3-9099-C40C66FF867C}">
                  <a14:compatExt spid="_x0000_s2119"/>
                </a:ext>
                <a:ext uri="{FF2B5EF4-FFF2-40B4-BE49-F238E27FC236}">
                  <a16:creationId xmlns:a16="http://schemas.microsoft.com/office/drawing/2014/main" id="{00000000-0008-0000-0200-00004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31750</xdr:colOff>
          <xdr:row>16</xdr:row>
          <xdr:rowOff>222250</xdr:rowOff>
        </xdr:from>
        <xdr:to>
          <xdr:col>5</xdr:col>
          <xdr:colOff>0</xdr:colOff>
          <xdr:row>18</xdr:row>
          <xdr:rowOff>19050</xdr:rowOff>
        </xdr:to>
        <xdr:sp macro="" textlink="">
          <xdr:nvSpPr>
            <xdr:cNvPr id="2120" name="Check Box 72" hidden="1">
              <a:extLst>
                <a:ext uri="{63B3BB69-23CF-44E3-9099-C40C66FF867C}">
                  <a14:compatExt spid="_x0000_s2120"/>
                </a:ext>
                <a:ext uri="{FF2B5EF4-FFF2-40B4-BE49-F238E27FC236}">
                  <a16:creationId xmlns:a16="http://schemas.microsoft.com/office/drawing/2014/main" id="{00000000-0008-0000-0200-00004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16</xdr:row>
          <xdr:rowOff>222250</xdr:rowOff>
        </xdr:from>
        <xdr:to>
          <xdr:col>7</xdr:col>
          <xdr:colOff>0</xdr:colOff>
          <xdr:row>18</xdr:row>
          <xdr:rowOff>19050</xdr:rowOff>
        </xdr:to>
        <xdr:sp macro="" textlink="">
          <xdr:nvSpPr>
            <xdr:cNvPr id="2121" name="Check Box 73" hidden="1">
              <a:extLst>
                <a:ext uri="{63B3BB69-23CF-44E3-9099-C40C66FF867C}">
                  <a14:compatExt spid="_x0000_s2121"/>
                </a:ext>
                <a:ext uri="{FF2B5EF4-FFF2-40B4-BE49-F238E27FC236}">
                  <a16:creationId xmlns:a16="http://schemas.microsoft.com/office/drawing/2014/main" id="{00000000-0008-0000-0200-00004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16</xdr:row>
          <xdr:rowOff>222250</xdr:rowOff>
        </xdr:from>
        <xdr:to>
          <xdr:col>9</xdr:col>
          <xdr:colOff>0</xdr:colOff>
          <xdr:row>18</xdr:row>
          <xdr:rowOff>19050</xdr:rowOff>
        </xdr:to>
        <xdr:sp macro="" textlink="">
          <xdr:nvSpPr>
            <xdr:cNvPr id="2122" name="Check Box 74" hidden="1">
              <a:extLst>
                <a:ext uri="{63B3BB69-23CF-44E3-9099-C40C66FF867C}">
                  <a14:compatExt spid="_x0000_s2122"/>
                </a:ext>
                <a:ext uri="{FF2B5EF4-FFF2-40B4-BE49-F238E27FC236}">
                  <a16:creationId xmlns:a16="http://schemas.microsoft.com/office/drawing/2014/main" id="{00000000-0008-0000-0200-00004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16</xdr:row>
          <xdr:rowOff>222250</xdr:rowOff>
        </xdr:from>
        <xdr:to>
          <xdr:col>11</xdr:col>
          <xdr:colOff>0</xdr:colOff>
          <xdr:row>18</xdr:row>
          <xdr:rowOff>19050</xdr:rowOff>
        </xdr:to>
        <xdr:sp macro="" textlink="">
          <xdr:nvSpPr>
            <xdr:cNvPr id="2123" name="Check Box 75" hidden="1">
              <a:extLst>
                <a:ext uri="{63B3BB69-23CF-44E3-9099-C40C66FF867C}">
                  <a14:compatExt spid="_x0000_s2123"/>
                </a:ext>
                <a:ext uri="{FF2B5EF4-FFF2-40B4-BE49-F238E27FC236}">
                  <a16:creationId xmlns:a16="http://schemas.microsoft.com/office/drawing/2014/main" id="{00000000-0008-0000-0200-00004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16</xdr:row>
          <xdr:rowOff>222250</xdr:rowOff>
        </xdr:from>
        <xdr:to>
          <xdr:col>13</xdr:col>
          <xdr:colOff>0</xdr:colOff>
          <xdr:row>18</xdr:row>
          <xdr:rowOff>19050</xdr:rowOff>
        </xdr:to>
        <xdr:sp macro="" textlink="">
          <xdr:nvSpPr>
            <xdr:cNvPr id="2124" name="Check Box 76" hidden="1">
              <a:extLst>
                <a:ext uri="{63B3BB69-23CF-44E3-9099-C40C66FF867C}">
                  <a14:compatExt spid="_x0000_s2124"/>
                </a:ext>
                <a:ext uri="{FF2B5EF4-FFF2-40B4-BE49-F238E27FC236}">
                  <a16:creationId xmlns:a16="http://schemas.microsoft.com/office/drawing/2014/main" id="{00000000-0008-0000-0200-00004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16</xdr:row>
          <xdr:rowOff>222250</xdr:rowOff>
        </xdr:from>
        <xdr:to>
          <xdr:col>15</xdr:col>
          <xdr:colOff>0</xdr:colOff>
          <xdr:row>18</xdr:row>
          <xdr:rowOff>19050</xdr:rowOff>
        </xdr:to>
        <xdr:sp macro="" textlink="">
          <xdr:nvSpPr>
            <xdr:cNvPr id="2125" name="Check Box 77" hidden="1">
              <a:extLst>
                <a:ext uri="{63B3BB69-23CF-44E3-9099-C40C66FF867C}">
                  <a14:compatExt spid="_x0000_s2125"/>
                </a:ext>
                <a:ext uri="{FF2B5EF4-FFF2-40B4-BE49-F238E27FC236}">
                  <a16:creationId xmlns:a16="http://schemas.microsoft.com/office/drawing/2014/main" id="{00000000-0008-0000-0200-00004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17</xdr:row>
          <xdr:rowOff>222250</xdr:rowOff>
        </xdr:from>
        <xdr:to>
          <xdr:col>3</xdr:col>
          <xdr:colOff>0</xdr:colOff>
          <xdr:row>19</xdr:row>
          <xdr:rowOff>19050</xdr:rowOff>
        </xdr:to>
        <xdr:sp macro="" textlink="">
          <xdr:nvSpPr>
            <xdr:cNvPr id="2127" name="Check Box 79" hidden="1">
              <a:extLst>
                <a:ext uri="{63B3BB69-23CF-44E3-9099-C40C66FF867C}">
                  <a14:compatExt spid="_x0000_s2127"/>
                </a:ext>
                <a:ext uri="{FF2B5EF4-FFF2-40B4-BE49-F238E27FC236}">
                  <a16:creationId xmlns:a16="http://schemas.microsoft.com/office/drawing/2014/main" id="{00000000-0008-0000-0200-00004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31750</xdr:colOff>
          <xdr:row>17</xdr:row>
          <xdr:rowOff>222250</xdr:rowOff>
        </xdr:from>
        <xdr:to>
          <xdr:col>5</xdr:col>
          <xdr:colOff>0</xdr:colOff>
          <xdr:row>19</xdr:row>
          <xdr:rowOff>19050</xdr:rowOff>
        </xdr:to>
        <xdr:sp macro="" textlink="">
          <xdr:nvSpPr>
            <xdr:cNvPr id="2128" name="Check Box 80" hidden="1">
              <a:extLst>
                <a:ext uri="{63B3BB69-23CF-44E3-9099-C40C66FF867C}">
                  <a14:compatExt spid="_x0000_s2128"/>
                </a:ext>
                <a:ext uri="{FF2B5EF4-FFF2-40B4-BE49-F238E27FC236}">
                  <a16:creationId xmlns:a16="http://schemas.microsoft.com/office/drawing/2014/main" id="{00000000-0008-0000-0200-00005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17</xdr:row>
          <xdr:rowOff>222250</xdr:rowOff>
        </xdr:from>
        <xdr:to>
          <xdr:col>7</xdr:col>
          <xdr:colOff>0</xdr:colOff>
          <xdr:row>19</xdr:row>
          <xdr:rowOff>19050</xdr:rowOff>
        </xdr:to>
        <xdr:sp macro="" textlink="">
          <xdr:nvSpPr>
            <xdr:cNvPr id="2129" name="Check Box 81" hidden="1">
              <a:extLst>
                <a:ext uri="{63B3BB69-23CF-44E3-9099-C40C66FF867C}">
                  <a14:compatExt spid="_x0000_s2129"/>
                </a:ext>
                <a:ext uri="{FF2B5EF4-FFF2-40B4-BE49-F238E27FC236}">
                  <a16:creationId xmlns:a16="http://schemas.microsoft.com/office/drawing/2014/main" id="{00000000-0008-0000-0200-00005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17</xdr:row>
          <xdr:rowOff>222250</xdr:rowOff>
        </xdr:from>
        <xdr:to>
          <xdr:col>9</xdr:col>
          <xdr:colOff>0</xdr:colOff>
          <xdr:row>19</xdr:row>
          <xdr:rowOff>19050</xdr:rowOff>
        </xdr:to>
        <xdr:sp macro="" textlink="">
          <xdr:nvSpPr>
            <xdr:cNvPr id="2130" name="Check Box 82" hidden="1">
              <a:extLst>
                <a:ext uri="{63B3BB69-23CF-44E3-9099-C40C66FF867C}">
                  <a14:compatExt spid="_x0000_s2130"/>
                </a:ext>
                <a:ext uri="{FF2B5EF4-FFF2-40B4-BE49-F238E27FC236}">
                  <a16:creationId xmlns:a16="http://schemas.microsoft.com/office/drawing/2014/main" id="{00000000-0008-0000-0200-00005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17</xdr:row>
          <xdr:rowOff>222250</xdr:rowOff>
        </xdr:from>
        <xdr:to>
          <xdr:col>11</xdr:col>
          <xdr:colOff>0</xdr:colOff>
          <xdr:row>19</xdr:row>
          <xdr:rowOff>19050</xdr:rowOff>
        </xdr:to>
        <xdr:sp macro="" textlink="">
          <xdr:nvSpPr>
            <xdr:cNvPr id="2131" name="Check Box 83" hidden="1">
              <a:extLst>
                <a:ext uri="{63B3BB69-23CF-44E3-9099-C40C66FF867C}">
                  <a14:compatExt spid="_x0000_s2131"/>
                </a:ext>
                <a:ext uri="{FF2B5EF4-FFF2-40B4-BE49-F238E27FC236}">
                  <a16:creationId xmlns:a16="http://schemas.microsoft.com/office/drawing/2014/main" id="{00000000-0008-0000-0200-00005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18</xdr:row>
          <xdr:rowOff>222250</xdr:rowOff>
        </xdr:from>
        <xdr:to>
          <xdr:col>3</xdr:col>
          <xdr:colOff>0</xdr:colOff>
          <xdr:row>20</xdr:row>
          <xdr:rowOff>19050</xdr:rowOff>
        </xdr:to>
        <xdr:sp macro="" textlink="">
          <xdr:nvSpPr>
            <xdr:cNvPr id="2132" name="Check Box 84" hidden="1">
              <a:extLst>
                <a:ext uri="{63B3BB69-23CF-44E3-9099-C40C66FF867C}">
                  <a14:compatExt spid="_x0000_s2132"/>
                </a:ext>
                <a:ext uri="{FF2B5EF4-FFF2-40B4-BE49-F238E27FC236}">
                  <a16:creationId xmlns:a16="http://schemas.microsoft.com/office/drawing/2014/main" id="{00000000-0008-0000-0200-00005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31750</xdr:colOff>
          <xdr:row>18</xdr:row>
          <xdr:rowOff>222250</xdr:rowOff>
        </xdr:from>
        <xdr:to>
          <xdr:col>5</xdr:col>
          <xdr:colOff>0</xdr:colOff>
          <xdr:row>20</xdr:row>
          <xdr:rowOff>19050</xdr:rowOff>
        </xdr:to>
        <xdr:sp macro="" textlink="">
          <xdr:nvSpPr>
            <xdr:cNvPr id="2133" name="Check Box 85" hidden="1">
              <a:extLst>
                <a:ext uri="{63B3BB69-23CF-44E3-9099-C40C66FF867C}">
                  <a14:compatExt spid="_x0000_s2133"/>
                </a:ext>
                <a:ext uri="{FF2B5EF4-FFF2-40B4-BE49-F238E27FC236}">
                  <a16:creationId xmlns:a16="http://schemas.microsoft.com/office/drawing/2014/main" id="{00000000-0008-0000-0200-00005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18</xdr:row>
          <xdr:rowOff>222250</xdr:rowOff>
        </xdr:from>
        <xdr:to>
          <xdr:col>7</xdr:col>
          <xdr:colOff>0</xdr:colOff>
          <xdr:row>20</xdr:row>
          <xdr:rowOff>19050</xdr:rowOff>
        </xdr:to>
        <xdr:sp macro="" textlink="">
          <xdr:nvSpPr>
            <xdr:cNvPr id="2134" name="Check Box 86" hidden="1">
              <a:extLst>
                <a:ext uri="{63B3BB69-23CF-44E3-9099-C40C66FF867C}">
                  <a14:compatExt spid="_x0000_s2134"/>
                </a:ext>
                <a:ext uri="{FF2B5EF4-FFF2-40B4-BE49-F238E27FC236}">
                  <a16:creationId xmlns:a16="http://schemas.microsoft.com/office/drawing/2014/main" id="{00000000-0008-0000-0200-00005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18</xdr:row>
          <xdr:rowOff>222250</xdr:rowOff>
        </xdr:from>
        <xdr:to>
          <xdr:col>9</xdr:col>
          <xdr:colOff>0</xdr:colOff>
          <xdr:row>20</xdr:row>
          <xdr:rowOff>19050</xdr:rowOff>
        </xdr:to>
        <xdr:sp macro="" textlink="">
          <xdr:nvSpPr>
            <xdr:cNvPr id="2135" name="Check Box 87" hidden="1">
              <a:extLst>
                <a:ext uri="{63B3BB69-23CF-44E3-9099-C40C66FF867C}">
                  <a14:compatExt spid="_x0000_s2135"/>
                </a:ext>
                <a:ext uri="{FF2B5EF4-FFF2-40B4-BE49-F238E27FC236}">
                  <a16:creationId xmlns:a16="http://schemas.microsoft.com/office/drawing/2014/main" id="{00000000-0008-0000-0200-00005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18</xdr:row>
          <xdr:rowOff>222250</xdr:rowOff>
        </xdr:from>
        <xdr:to>
          <xdr:col>11</xdr:col>
          <xdr:colOff>0</xdr:colOff>
          <xdr:row>20</xdr:row>
          <xdr:rowOff>19050</xdr:rowOff>
        </xdr:to>
        <xdr:sp macro="" textlink="">
          <xdr:nvSpPr>
            <xdr:cNvPr id="2136" name="Check Box 88" hidden="1">
              <a:extLst>
                <a:ext uri="{63B3BB69-23CF-44E3-9099-C40C66FF867C}">
                  <a14:compatExt spid="_x0000_s2136"/>
                </a:ext>
                <a:ext uri="{FF2B5EF4-FFF2-40B4-BE49-F238E27FC236}">
                  <a16:creationId xmlns:a16="http://schemas.microsoft.com/office/drawing/2014/main" id="{00000000-0008-0000-0200-00005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18</xdr:row>
          <xdr:rowOff>222250</xdr:rowOff>
        </xdr:from>
        <xdr:to>
          <xdr:col>13</xdr:col>
          <xdr:colOff>0</xdr:colOff>
          <xdr:row>20</xdr:row>
          <xdr:rowOff>19050</xdr:rowOff>
        </xdr:to>
        <xdr:sp macro="" textlink="">
          <xdr:nvSpPr>
            <xdr:cNvPr id="2137" name="Check Box 89" hidden="1">
              <a:extLst>
                <a:ext uri="{63B3BB69-23CF-44E3-9099-C40C66FF867C}">
                  <a14:compatExt spid="_x0000_s2137"/>
                </a:ext>
                <a:ext uri="{FF2B5EF4-FFF2-40B4-BE49-F238E27FC236}">
                  <a16:creationId xmlns:a16="http://schemas.microsoft.com/office/drawing/2014/main" id="{00000000-0008-0000-0200-00005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18</xdr:row>
          <xdr:rowOff>222250</xdr:rowOff>
        </xdr:from>
        <xdr:to>
          <xdr:col>15</xdr:col>
          <xdr:colOff>0</xdr:colOff>
          <xdr:row>20</xdr:row>
          <xdr:rowOff>19050</xdr:rowOff>
        </xdr:to>
        <xdr:sp macro="" textlink="">
          <xdr:nvSpPr>
            <xdr:cNvPr id="2138" name="Check Box 90" hidden="1">
              <a:extLst>
                <a:ext uri="{63B3BB69-23CF-44E3-9099-C40C66FF867C}">
                  <a14:compatExt spid="_x0000_s2138"/>
                </a:ext>
                <a:ext uri="{FF2B5EF4-FFF2-40B4-BE49-F238E27FC236}">
                  <a16:creationId xmlns:a16="http://schemas.microsoft.com/office/drawing/2014/main" id="{00000000-0008-0000-0200-00005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19</xdr:row>
          <xdr:rowOff>222250</xdr:rowOff>
        </xdr:from>
        <xdr:to>
          <xdr:col>3</xdr:col>
          <xdr:colOff>0</xdr:colOff>
          <xdr:row>21</xdr:row>
          <xdr:rowOff>19050</xdr:rowOff>
        </xdr:to>
        <xdr:sp macro="" textlink="">
          <xdr:nvSpPr>
            <xdr:cNvPr id="2139" name="Check Box 91" hidden="1">
              <a:extLst>
                <a:ext uri="{63B3BB69-23CF-44E3-9099-C40C66FF867C}">
                  <a14:compatExt spid="_x0000_s2139"/>
                </a:ext>
                <a:ext uri="{FF2B5EF4-FFF2-40B4-BE49-F238E27FC236}">
                  <a16:creationId xmlns:a16="http://schemas.microsoft.com/office/drawing/2014/main" id="{00000000-0008-0000-0200-00005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31750</xdr:colOff>
          <xdr:row>19</xdr:row>
          <xdr:rowOff>222250</xdr:rowOff>
        </xdr:from>
        <xdr:to>
          <xdr:col>5</xdr:col>
          <xdr:colOff>0</xdr:colOff>
          <xdr:row>21</xdr:row>
          <xdr:rowOff>19050</xdr:rowOff>
        </xdr:to>
        <xdr:sp macro="" textlink="">
          <xdr:nvSpPr>
            <xdr:cNvPr id="2140" name="Check Box 92" hidden="1">
              <a:extLst>
                <a:ext uri="{63B3BB69-23CF-44E3-9099-C40C66FF867C}">
                  <a14:compatExt spid="_x0000_s2140"/>
                </a:ext>
                <a:ext uri="{FF2B5EF4-FFF2-40B4-BE49-F238E27FC236}">
                  <a16:creationId xmlns:a16="http://schemas.microsoft.com/office/drawing/2014/main" id="{00000000-0008-0000-0200-00005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19</xdr:row>
          <xdr:rowOff>222250</xdr:rowOff>
        </xdr:from>
        <xdr:to>
          <xdr:col>7</xdr:col>
          <xdr:colOff>0</xdr:colOff>
          <xdr:row>21</xdr:row>
          <xdr:rowOff>19050</xdr:rowOff>
        </xdr:to>
        <xdr:sp macro="" textlink="">
          <xdr:nvSpPr>
            <xdr:cNvPr id="2141" name="Check Box 93" hidden="1">
              <a:extLst>
                <a:ext uri="{63B3BB69-23CF-44E3-9099-C40C66FF867C}">
                  <a14:compatExt spid="_x0000_s2141"/>
                </a:ext>
                <a:ext uri="{FF2B5EF4-FFF2-40B4-BE49-F238E27FC236}">
                  <a16:creationId xmlns:a16="http://schemas.microsoft.com/office/drawing/2014/main" id="{00000000-0008-0000-0200-00005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19</xdr:row>
          <xdr:rowOff>222250</xdr:rowOff>
        </xdr:from>
        <xdr:to>
          <xdr:col>9</xdr:col>
          <xdr:colOff>0</xdr:colOff>
          <xdr:row>21</xdr:row>
          <xdr:rowOff>19050</xdr:rowOff>
        </xdr:to>
        <xdr:sp macro="" textlink="">
          <xdr:nvSpPr>
            <xdr:cNvPr id="2142" name="Check Box 94" hidden="1">
              <a:extLst>
                <a:ext uri="{63B3BB69-23CF-44E3-9099-C40C66FF867C}">
                  <a14:compatExt spid="_x0000_s2142"/>
                </a:ext>
                <a:ext uri="{FF2B5EF4-FFF2-40B4-BE49-F238E27FC236}">
                  <a16:creationId xmlns:a16="http://schemas.microsoft.com/office/drawing/2014/main" id="{00000000-0008-0000-0200-00005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19</xdr:row>
          <xdr:rowOff>222250</xdr:rowOff>
        </xdr:from>
        <xdr:to>
          <xdr:col>11</xdr:col>
          <xdr:colOff>0</xdr:colOff>
          <xdr:row>21</xdr:row>
          <xdr:rowOff>19050</xdr:rowOff>
        </xdr:to>
        <xdr:sp macro="" textlink="">
          <xdr:nvSpPr>
            <xdr:cNvPr id="2143" name="Check Box 95" hidden="1">
              <a:extLst>
                <a:ext uri="{63B3BB69-23CF-44E3-9099-C40C66FF867C}">
                  <a14:compatExt spid="_x0000_s2143"/>
                </a:ext>
                <a:ext uri="{FF2B5EF4-FFF2-40B4-BE49-F238E27FC236}">
                  <a16:creationId xmlns:a16="http://schemas.microsoft.com/office/drawing/2014/main" id="{00000000-0008-0000-0200-00005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19</xdr:row>
          <xdr:rowOff>222250</xdr:rowOff>
        </xdr:from>
        <xdr:to>
          <xdr:col>13</xdr:col>
          <xdr:colOff>0</xdr:colOff>
          <xdr:row>21</xdr:row>
          <xdr:rowOff>19050</xdr:rowOff>
        </xdr:to>
        <xdr:sp macro="" textlink="">
          <xdr:nvSpPr>
            <xdr:cNvPr id="2144" name="Check Box 96" hidden="1">
              <a:extLst>
                <a:ext uri="{63B3BB69-23CF-44E3-9099-C40C66FF867C}">
                  <a14:compatExt spid="_x0000_s2144"/>
                </a:ext>
                <a:ext uri="{FF2B5EF4-FFF2-40B4-BE49-F238E27FC236}">
                  <a16:creationId xmlns:a16="http://schemas.microsoft.com/office/drawing/2014/main" id="{00000000-0008-0000-0200-00006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19</xdr:row>
          <xdr:rowOff>222250</xdr:rowOff>
        </xdr:from>
        <xdr:to>
          <xdr:col>15</xdr:col>
          <xdr:colOff>0</xdr:colOff>
          <xdr:row>21</xdr:row>
          <xdr:rowOff>19050</xdr:rowOff>
        </xdr:to>
        <xdr:sp macro="" textlink="">
          <xdr:nvSpPr>
            <xdr:cNvPr id="2145" name="Check Box 97" hidden="1">
              <a:extLst>
                <a:ext uri="{63B3BB69-23CF-44E3-9099-C40C66FF867C}">
                  <a14:compatExt spid="_x0000_s2145"/>
                </a:ext>
                <a:ext uri="{FF2B5EF4-FFF2-40B4-BE49-F238E27FC236}">
                  <a16:creationId xmlns:a16="http://schemas.microsoft.com/office/drawing/2014/main" id="{00000000-0008-0000-0200-00006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17</xdr:row>
          <xdr:rowOff>222250</xdr:rowOff>
        </xdr:from>
        <xdr:to>
          <xdr:col>15</xdr:col>
          <xdr:colOff>0</xdr:colOff>
          <xdr:row>19</xdr:row>
          <xdr:rowOff>19050</xdr:rowOff>
        </xdr:to>
        <xdr:sp macro="" textlink="">
          <xdr:nvSpPr>
            <xdr:cNvPr id="2146" name="Check Box 98" hidden="1">
              <a:extLst>
                <a:ext uri="{63B3BB69-23CF-44E3-9099-C40C66FF867C}">
                  <a14:compatExt spid="_x0000_s2146"/>
                </a:ext>
                <a:ext uri="{FF2B5EF4-FFF2-40B4-BE49-F238E27FC236}">
                  <a16:creationId xmlns:a16="http://schemas.microsoft.com/office/drawing/2014/main" id="{00000000-0008-0000-0200-00006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20</xdr:row>
          <xdr:rowOff>222250</xdr:rowOff>
        </xdr:from>
        <xdr:to>
          <xdr:col>3</xdr:col>
          <xdr:colOff>0</xdr:colOff>
          <xdr:row>22</xdr:row>
          <xdr:rowOff>19050</xdr:rowOff>
        </xdr:to>
        <xdr:sp macro="" textlink="">
          <xdr:nvSpPr>
            <xdr:cNvPr id="2147" name="Check Box 99" hidden="1">
              <a:extLst>
                <a:ext uri="{63B3BB69-23CF-44E3-9099-C40C66FF867C}">
                  <a14:compatExt spid="_x0000_s2147"/>
                </a:ext>
                <a:ext uri="{FF2B5EF4-FFF2-40B4-BE49-F238E27FC236}">
                  <a16:creationId xmlns:a16="http://schemas.microsoft.com/office/drawing/2014/main" id="{00000000-0008-0000-0200-00006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31750</xdr:colOff>
          <xdr:row>20</xdr:row>
          <xdr:rowOff>222250</xdr:rowOff>
        </xdr:from>
        <xdr:to>
          <xdr:col>5</xdr:col>
          <xdr:colOff>0</xdr:colOff>
          <xdr:row>22</xdr:row>
          <xdr:rowOff>19050</xdr:rowOff>
        </xdr:to>
        <xdr:sp macro="" textlink="">
          <xdr:nvSpPr>
            <xdr:cNvPr id="2148" name="Check Box 100" hidden="1">
              <a:extLst>
                <a:ext uri="{63B3BB69-23CF-44E3-9099-C40C66FF867C}">
                  <a14:compatExt spid="_x0000_s2148"/>
                </a:ext>
                <a:ext uri="{FF2B5EF4-FFF2-40B4-BE49-F238E27FC236}">
                  <a16:creationId xmlns:a16="http://schemas.microsoft.com/office/drawing/2014/main" id="{00000000-0008-0000-0200-00006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20</xdr:row>
          <xdr:rowOff>222250</xdr:rowOff>
        </xdr:from>
        <xdr:to>
          <xdr:col>7</xdr:col>
          <xdr:colOff>0</xdr:colOff>
          <xdr:row>22</xdr:row>
          <xdr:rowOff>19050</xdr:rowOff>
        </xdr:to>
        <xdr:sp macro="" textlink="">
          <xdr:nvSpPr>
            <xdr:cNvPr id="2149" name="Check Box 101" hidden="1">
              <a:extLst>
                <a:ext uri="{63B3BB69-23CF-44E3-9099-C40C66FF867C}">
                  <a14:compatExt spid="_x0000_s2149"/>
                </a:ext>
                <a:ext uri="{FF2B5EF4-FFF2-40B4-BE49-F238E27FC236}">
                  <a16:creationId xmlns:a16="http://schemas.microsoft.com/office/drawing/2014/main" id="{00000000-0008-0000-0200-00006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20</xdr:row>
          <xdr:rowOff>222250</xdr:rowOff>
        </xdr:from>
        <xdr:to>
          <xdr:col>9</xdr:col>
          <xdr:colOff>0</xdr:colOff>
          <xdr:row>22</xdr:row>
          <xdr:rowOff>19050</xdr:rowOff>
        </xdr:to>
        <xdr:sp macro="" textlink="">
          <xdr:nvSpPr>
            <xdr:cNvPr id="2150" name="Check Box 102" hidden="1">
              <a:extLst>
                <a:ext uri="{63B3BB69-23CF-44E3-9099-C40C66FF867C}">
                  <a14:compatExt spid="_x0000_s2150"/>
                </a:ext>
                <a:ext uri="{FF2B5EF4-FFF2-40B4-BE49-F238E27FC236}">
                  <a16:creationId xmlns:a16="http://schemas.microsoft.com/office/drawing/2014/main" id="{00000000-0008-0000-0200-00006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20</xdr:row>
          <xdr:rowOff>222250</xdr:rowOff>
        </xdr:from>
        <xdr:to>
          <xdr:col>11</xdr:col>
          <xdr:colOff>0</xdr:colOff>
          <xdr:row>22</xdr:row>
          <xdr:rowOff>19050</xdr:rowOff>
        </xdr:to>
        <xdr:sp macro="" textlink="">
          <xdr:nvSpPr>
            <xdr:cNvPr id="2151" name="Check Box 103" hidden="1">
              <a:extLst>
                <a:ext uri="{63B3BB69-23CF-44E3-9099-C40C66FF867C}">
                  <a14:compatExt spid="_x0000_s2151"/>
                </a:ext>
                <a:ext uri="{FF2B5EF4-FFF2-40B4-BE49-F238E27FC236}">
                  <a16:creationId xmlns:a16="http://schemas.microsoft.com/office/drawing/2014/main" id="{00000000-0008-0000-0200-00006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20</xdr:row>
          <xdr:rowOff>222250</xdr:rowOff>
        </xdr:from>
        <xdr:to>
          <xdr:col>13</xdr:col>
          <xdr:colOff>0</xdr:colOff>
          <xdr:row>22</xdr:row>
          <xdr:rowOff>19050</xdr:rowOff>
        </xdr:to>
        <xdr:sp macro="" textlink="">
          <xdr:nvSpPr>
            <xdr:cNvPr id="2152" name="Check Box 104" hidden="1">
              <a:extLst>
                <a:ext uri="{63B3BB69-23CF-44E3-9099-C40C66FF867C}">
                  <a14:compatExt spid="_x0000_s2152"/>
                </a:ext>
                <a:ext uri="{FF2B5EF4-FFF2-40B4-BE49-F238E27FC236}">
                  <a16:creationId xmlns:a16="http://schemas.microsoft.com/office/drawing/2014/main" id="{00000000-0008-0000-0200-00006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20</xdr:row>
          <xdr:rowOff>222250</xdr:rowOff>
        </xdr:from>
        <xdr:to>
          <xdr:col>15</xdr:col>
          <xdr:colOff>0</xdr:colOff>
          <xdr:row>22</xdr:row>
          <xdr:rowOff>19050</xdr:rowOff>
        </xdr:to>
        <xdr:sp macro="" textlink="">
          <xdr:nvSpPr>
            <xdr:cNvPr id="2153" name="Check Box 105" hidden="1">
              <a:extLst>
                <a:ext uri="{63B3BB69-23CF-44E3-9099-C40C66FF867C}">
                  <a14:compatExt spid="_x0000_s2153"/>
                </a:ext>
                <a:ext uri="{FF2B5EF4-FFF2-40B4-BE49-F238E27FC236}">
                  <a16:creationId xmlns:a16="http://schemas.microsoft.com/office/drawing/2014/main" id="{00000000-0008-0000-0200-00006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21</xdr:row>
          <xdr:rowOff>222250</xdr:rowOff>
        </xdr:from>
        <xdr:to>
          <xdr:col>3</xdr:col>
          <xdr:colOff>0</xdr:colOff>
          <xdr:row>23</xdr:row>
          <xdr:rowOff>19050</xdr:rowOff>
        </xdr:to>
        <xdr:sp macro="" textlink="">
          <xdr:nvSpPr>
            <xdr:cNvPr id="2154" name="Check Box 106" hidden="1">
              <a:extLst>
                <a:ext uri="{63B3BB69-23CF-44E3-9099-C40C66FF867C}">
                  <a14:compatExt spid="_x0000_s2154"/>
                </a:ext>
                <a:ext uri="{FF2B5EF4-FFF2-40B4-BE49-F238E27FC236}">
                  <a16:creationId xmlns:a16="http://schemas.microsoft.com/office/drawing/2014/main" id="{00000000-0008-0000-0200-00006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31750</xdr:colOff>
          <xdr:row>21</xdr:row>
          <xdr:rowOff>222250</xdr:rowOff>
        </xdr:from>
        <xdr:to>
          <xdr:col>5</xdr:col>
          <xdr:colOff>0</xdr:colOff>
          <xdr:row>23</xdr:row>
          <xdr:rowOff>19050</xdr:rowOff>
        </xdr:to>
        <xdr:sp macro="" textlink="">
          <xdr:nvSpPr>
            <xdr:cNvPr id="2155" name="Check Box 107" hidden="1">
              <a:extLst>
                <a:ext uri="{63B3BB69-23CF-44E3-9099-C40C66FF867C}">
                  <a14:compatExt spid="_x0000_s2155"/>
                </a:ext>
                <a:ext uri="{FF2B5EF4-FFF2-40B4-BE49-F238E27FC236}">
                  <a16:creationId xmlns:a16="http://schemas.microsoft.com/office/drawing/2014/main" id="{00000000-0008-0000-0200-00006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21</xdr:row>
          <xdr:rowOff>222250</xdr:rowOff>
        </xdr:from>
        <xdr:to>
          <xdr:col>7</xdr:col>
          <xdr:colOff>0</xdr:colOff>
          <xdr:row>23</xdr:row>
          <xdr:rowOff>19050</xdr:rowOff>
        </xdr:to>
        <xdr:sp macro="" textlink="">
          <xdr:nvSpPr>
            <xdr:cNvPr id="2156" name="Check Box 108" hidden="1">
              <a:extLst>
                <a:ext uri="{63B3BB69-23CF-44E3-9099-C40C66FF867C}">
                  <a14:compatExt spid="_x0000_s2156"/>
                </a:ext>
                <a:ext uri="{FF2B5EF4-FFF2-40B4-BE49-F238E27FC236}">
                  <a16:creationId xmlns:a16="http://schemas.microsoft.com/office/drawing/2014/main" id="{00000000-0008-0000-0200-00006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21</xdr:row>
          <xdr:rowOff>222250</xdr:rowOff>
        </xdr:from>
        <xdr:to>
          <xdr:col>9</xdr:col>
          <xdr:colOff>0</xdr:colOff>
          <xdr:row>23</xdr:row>
          <xdr:rowOff>19050</xdr:rowOff>
        </xdr:to>
        <xdr:sp macro="" textlink="">
          <xdr:nvSpPr>
            <xdr:cNvPr id="2157" name="Check Box 109" hidden="1">
              <a:extLst>
                <a:ext uri="{63B3BB69-23CF-44E3-9099-C40C66FF867C}">
                  <a14:compatExt spid="_x0000_s2157"/>
                </a:ext>
                <a:ext uri="{FF2B5EF4-FFF2-40B4-BE49-F238E27FC236}">
                  <a16:creationId xmlns:a16="http://schemas.microsoft.com/office/drawing/2014/main" id="{00000000-0008-0000-0200-00006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21</xdr:row>
          <xdr:rowOff>222250</xdr:rowOff>
        </xdr:from>
        <xdr:to>
          <xdr:col>11</xdr:col>
          <xdr:colOff>0</xdr:colOff>
          <xdr:row>23</xdr:row>
          <xdr:rowOff>19050</xdr:rowOff>
        </xdr:to>
        <xdr:sp macro="" textlink="">
          <xdr:nvSpPr>
            <xdr:cNvPr id="2158" name="Check Box 110" hidden="1">
              <a:extLst>
                <a:ext uri="{63B3BB69-23CF-44E3-9099-C40C66FF867C}">
                  <a14:compatExt spid="_x0000_s2158"/>
                </a:ext>
                <a:ext uri="{FF2B5EF4-FFF2-40B4-BE49-F238E27FC236}">
                  <a16:creationId xmlns:a16="http://schemas.microsoft.com/office/drawing/2014/main" id="{00000000-0008-0000-0200-00006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31750</xdr:colOff>
          <xdr:row>21</xdr:row>
          <xdr:rowOff>222250</xdr:rowOff>
        </xdr:from>
        <xdr:to>
          <xdr:col>13</xdr:col>
          <xdr:colOff>0</xdr:colOff>
          <xdr:row>23</xdr:row>
          <xdr:rowOff>19050</xdr:rowOff>
        </xdr:to>
        <xdr:sp macro="" textlink="">
          <xdr:nvSpPr>
            <xdr:cNvPr id="2159" name="Check Box 111" hidden="1">
              <a:extLst>
                <a:ext uri="{63B3BB69-23CF-44E3-9099-C40C66FF867C}">
                  <a14:compatExt spid="_x0000_s2159"/>
                </a:ext>
                <a:ext uri="{FF2B5EF4-FFF2-40B4-BE49-F238E27FC236}">
                  <a16:creationId xmlns:a16="http://schemas.microsoft.com/office/drawing/2014/main" id="{00000000-0008-0000-0200-00006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21</xdr:row>
          <xdr:rowOff>222250</xdr:rowOff>
        </xdr:from>
        <xdr:to>
          <xdr:col>15</xdr:col>
          <xdr:colOff>0</xdr:colOff>
          <xdr:row>23</xdr:row>
          <xdr:rowOff>19050</xdr:rowOff>
        </xdr:to>
        <xdr:sp macro="" textlink="">
          <xdr:nvSpPr>
            <xdr:cNvPr id="2160" name="Check Box 112" hidden="1">
              <a:extLst>
                <a:ext uri="{63B3BB69-23CF-44E3-9099-C40C66FF867C}">
                  <a14:compatExt spid="_x0000_s2160"/>
                </a:ext>
                <a:ext uri="{FF2B5EF4-FFF2-40B4-BE49-F238E27FC236}">
                  <a16:creationId xmlns:a16="http://schemas.microsoft.com/office/drawing/2014/main" id="{00000000-0008-0000-0200-00007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22</xdr:row>
          <xdr:rowOff>222250</xdr:rowOff>
        </xdr:from>
        <xdr:to>
          <xdr:col>3</xdr:col>
          <xdr:colOff>0</xdr:colOff>
          <xdr:row>24</xdr:row>
          <xdr:rowOff>19050</xdr:rowOff>
        </xdr:to>
        <xdr:sp macro="" textlink="">
          <xdr:nvSpPr>
            <xdr:cNvPr id="2161" name="Check Box 113" hidden="1">
              <a:extLst>
                <a:ext uri="{63B3BB69-23CF-44E3-9099-C40C66FF867C}">
                  <a14:compatExt spid="_x0000_s2161"/>
                </a:ext>
                <a:ext uri="{FF2B5EF4-FFF2-40B4-BE49-F238E27FC236}">
                  <a16:creationId xmlns:a16="http://schemas.microsoft.com/office/drawing/2014/main" id="{00000000-0008-0000-0200-00007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31750</xdr:colOff>
          <xdr:row>22</xdr:row>
          <xdr:rowOff>222250</xdr:rowOff>
        </xdr:from>
        <xdr:to>
          <xdr:col>5</xdr:col>
          <xdr:colOff>0</xdr:colOff>
          <xdr:row>24</xdr:row>
          <xdr:rowOff>19050</xdr:rowOff>
        </xdr:to>
        <xdr:sp macro="" textlink="">
          <xdr:nvSpPr>
            <xdr:cNvPr id="2162" name="Check Box 114" hidden="1">
              <a:extLst>
                <a:ext uri="{63B3BB69-23CF-44E3-9099-C40C66FF867C}">
                  <a14:compatExt spid="_x0000_s2162"/>
                </a:ext>
                <a:ext uri="{FF2B5EF4-FFF2-40B4-BE49-F238E27FC236}">
                  <a16:creationId xmlns:a16="http://schemas.microsoft.com/office/drawing/2014/main" id="{00000000-0008-0000-0200-00007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22</xdr:row>
          <xdr:rowOff>222250</xdr:rowOff>
        </xdr:from>
        <xdr:to>
          <xdr:col>7</xdr:col>
          <xdr:colOff>0</xdr:colOff>
          <xdr:row>24</xdr:row>
          <xdr:rowOff>19050</xdr:rowOff>
        </xdr:to>
        <xdr:sp macro="" textlink="">
          <xdr:nvSpPr>
            <xdr:cNvPr id="2163" name="Check Box 115" hidden="1">
              <a:extLst>
                <a:ext uri="{63B3BB69-23CF-44E3-9099-C40C66FF867C}">
                  <a14:compatExt spid="_x0000_s2163"/>
                </a:ext>
                <a:ext uri="{FF2B5EF4-FFF2-40B4-BE49-F238E27FC236}">
                  <a16:creationId xmlns:a16="http://schemas.microsoft.com/office/drawing/2014/main" id="{00000000-0008-0000-0200-00007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31750</xdr:colOff>
          <xdr:row>22</xdr:row>
          <xdr:rowOff>222250</xdr:rowOff>
        </xdr:from>
        <xdr:to>
          <xdr:col>9</xdr:col>
          <xdr:colOff>0</xdr:colOff>
          <xdr:row>24</xdr:row>
          <xdr:rowOff>19050</xdr:rowOff>
        </xdr:to>
        <xdr:sp macro="" textlink="">
          <xdr:nvSpPr>
            <xdr:cNvPr id="2164" name="Check Box 116" hidden="1">
              <a:extLst>
                <a:ext uri="{63B3BB69-23CF-44E3-9099-C40C66FF867C}">
                  <a14:compatExt spid="_x0000_s2164"/>
                </a:ext>
                <a:ext uri="{FF2B5EF4-FFF2-40B4-BE49-F238E27FC236}">
                  <a16:creationId xmlns:a16="http://schemas.microsoft.com/office/drawing/2014/main" id="{00000000-0008-0000-0200-00007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22</xdr:row>
          <xdr:rowOff>222250</xdr:rowOff>
        </xdr:from>
        <xdr:to>
          <xdr:col>11</xdr:col>
          <xdr:colOff>0</xdr:colOff>
          <xdr:row>24</xdr:row>
          <xdr:rowOff>19050</xdr:rowOff>
        </xdr:to>
        <xdr:sp macro="" textlink="">
          <xdr:nvSpPr>
            <xdr:cNvPr id="2165" name="Check Box 117" hidden="1">
              <a:extLst>
                <a:ext uri="{63B3BB69-23CF-44E3-9099-C40C66FF867C}">
                  <a14:compatExt spid="_x0000_s2165"/>
                </a:ext>
                <a:ext uri="{FF2B5EF4-FFF2-40B4-BE49-F238E27FC236}">
                  <a16:creationId xmlns:a16="http://schemas.microsoft.com/office/drawing/2014/main" id="{00000000-0008-0000-0200-00007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26</xdr:row>
          <xdr:rowOff>222250</xdr:rowOff>
        </xdr:from>
        <xdr:to>
          <xdr:col>7</xdr:col>
          <xdr:colOff>0</xdr:colOff>
          <xdr:row>28</xdr:row>
          <xdr:rowOff>19050</xdr:rowOff>
        </xdr:to>
        <xdr:sp macro="" textlink="">
          <xdr:nvSpPr>
            <xdr:cNvPr id="2166" name="Check Box 118" hidden="1">
              <a:extLst>
                <a:ext uri="{63B3BB69-23CF-44E3-9099-C40C66FF867C}">
                  <a14:compatExt spid="_x0000_s2166"/>
                </a:ext>
                <a:ext uri="{FF2B5EF4-FFF2-40B4-BE49-F238E27FC236}">
                  <a16:creationId xmlns:a16="http://schemas.microsoft.com/office/drawing/2014/main" id="{00000000-0008-0000-0200-00007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27</xdr:row>
          <xdr:rowOff>222250</xdr:rowOff>
        </xdr:from>
        <xdr:to>
          <xdr:col>7</xdr:col>
          <xdr:colOff>0</xdr:colOff>
          <xdr:row>29</xdr:row>
          <xdr:rowOff>0</xdr:rowOff>
        </xdr:to>
        <xdr:sp macro="" textlink="">
          <xdr:nvSpPr>
            <xdr:cNvPr id="2167" name="Check Box 119" hidden="1">
              <a:extLst>
                <a:ext uri="{63B3BB69-23CF-44E3-9099-C40C66FF867C}">
                  <a14:compatExt spid="_x0000_s2167"/>
                </a:ext>
                <a:ext uri="{FF2B5EF4-FFF2-40B4-BE49-F238E27FC236}">
                  <a16:creationId xmlns:a16="http://schemas.microsoft.com/office/drawing/2014/main" id="{00000000-0008-0000-0200-00007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28</xdr:row>
          <xdr:rowOff>222250</xdr:rowOff>
        </xdr:from>
        <xdr:to>
          <xdr:col>7</xdr:col>
          <xdr:colOff>0</xdr:colOff>
          <xdr:row>30</xdr:row>
          <xdr:rowOff>0</xdr:rowOff>
        </xdr:to>
        <xdr:sp macro="" textlink="">
          <xdr:nvSpPr>
            <xdr:cNvPr id="2168" name="Check Box 120" hidden="1">
              <a:extLst>
                <a:ext uri="{63B3BB69-23CF-44E3-9099-C40C66FF867C}">
                  <a14:compatExt spid="_x0000_s2168"/>
                </a:ext>
                <a:ext uri="{FF2B5EF4-FFF2-40B4-BE49-F238E27FC236}">
                  <a16:creationId xmlns:a16="http://schemas.microsoft.com/office/drawing/2014/main" id="{00000000-0008-0000-0200-00007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29</xdr:row>
          <xdr:rowOff>222250</xdr:rowOff>
        </xdr:from>
        <xdr:to>
          <xdr:col>7</xdr:col>
          <xdr:colOff>0</xdr:colOff>
          <xdr:row>31</xdr:row>
          <xdr:rowOff>0</xdr:rowOff>
        </xdr:to>
        <xdr:sp macro="" textlink="">
          <xdr:nvSpPr>
            <xdr:cNvPr id="2169" name="Check Box 121" hidden="1">
              <a:extLst>
                <a:ext uri="{63B3BB69-23CF-44E3-9099-C40C66FF867C}">
                  <a14:compatExt spid="_x0000_s2169"/>
                </a:ext>
                <a:ext uri="{FF2B5EF4-FFF2-40B4-BE49-F238E27FC236}">
                  <a16:creationId xmlns:a16="http://schemas.microsoft.com/office/drawing/2014/main" id="{00000000-0008-0000-0200-00007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30</xdr:row>
          <xdr:rowOff>222250</xdr:rowOff>
        </xdr:from>
        <xdr:to>
          <xdr:col>7</xdr:col>
          <xdr:colOff>0</xdr:colOff>
          <xdr:row>32</xdr:row>
          <xdr:rowOff>0</xdr:rowOff>
        </xdr:to>
        <xdr:sp macro="" textlink="">
          <xdr:nvSpPr>
            <xdr:cNvPr id="2170" name="Check Box 122" hidden="1">
              <a:extLst>
                <a:ext uri="{63B3BB69-23CF-44E3-9099-C40C66FF867C}">
                  <a14:compatExt spid="_x0000_s2170"/>
                </a:ext>
                <a:ext uri="{FF2B5EF4-FFF2-40B4-BE49-F238E27FC236}">
                  <a16:creationId xmlns:a16="http://schemas.microsoft.com/office/drawing/2014/main" id="{00000000-0008-0000-0200-00007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32</xdr:row>
          <xdr:rowOff>0</xdr:rowOff>
        </xdr:from>
        <xdr:to>
          <xdr:col>7</xdr:col>
          <xdr:colOff>0</xdr:colOff>
          <xdr:row>33</xdr:row>
          <xdr:rowOff>0</xdr:rowOff>
        </xdr:to>
        <xdr:sp macro="" textlink="">
          <xdr:nvSpPr>
            <xdr:cNvPr id="2171" name="Check Box 123" hidden="1">
              <a:extLst>
                <a:ext uri="{63B3BB69-23CF-44E3-9099-C40C66FF867C}">
                  <a14:compatExt spid="_x0000_s2171"/>
                </a:ext>
                <a:ext uri="{FF2B5EF4-FFF2-40B4-BE49-F238E27FC236}">
                  <a16:creationId xmlns:a16="http://schemas.microsoft.com/office/drawing/2014/main" id="{00000000-0008-0000-0200-00007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26</xdr:row>
          <xdr:rowOff>222250</xdr:rowOff>
        </xdr:from>
        <xdr:to>
          <xdr:col>11</xdr:col>
          <xdr:colOff>0</xdr:colOff>
          <xdr:row>28</xdr:row>
          <xdr:rowOff>19050</xdr:rowOff>
        </xdr:to>
        <xdr:sp macro="" textlink="">
          <xdr:nvSpPr>
            <xdr:cNvPr id="2172" name="Check Box 124" hidden="1">
              <a:extLst>
                <a:ext uri="{63B3BB69-23CF-44E3-9099-C40C66FF867C}">
                  <a14:compatExt spid="_x0000_s2172"/>
                </a:ext>
                <a:ext uri="{FF2B5EF4-FFF2-40B4-BE49-F238E27FC236}">
                  <a16:creationId xmlns:a16="http://schemas.microsoft.com/office/drawing/2014/main" id="{00000000-0008-0000-0200-00007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27</xdr:row>
          <xdr:rowOff>222250</xdr:rowOff>
        </xdr:from>
        <xdr:to>
          <xdr:col>11</xdr:col>
          <xdr:colOff>0</xdr:colOff>
          <xdr:row>29</xdr:row>
          <xdr:rowOff>0</xdr:rowOff>
        </xdr:to>
        <xdr:sp macro="" textlink="">
          <xdr:nvSpPr>
            <xdr:cNvPr id="2173" name="Check Box 125" hidden="1">
              <a:extLst>
                <a:ext uri="{63B3BB69-23CF-44E3-9099-C40C66FF867C}">
                  <a14:compatExt spid="_x0000_s2173"/>
                </a:ext>
                <a:ext uri="{FF2B5EF4-FFF2-40B4-BE49-F238E27FC236}">
                  <a16:creationId xmlns:a16="http://schemas.microsoft.com/office/drawing/2014/main" id="{00000000-0008-0000-0200-00007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28</xdr:row>
          <xdr:rowOff>222250</xdr:rowOff>
        </xdr:from>
        <xdr:to>
          <xdr:col>11</xdr:col>
          <xdr:colOff>0</xdr:colOff>
          <xdr:row>30</xdr:row>
          <xdr:rowOff>0</xdr:rowOff>
        </xdr:to>
        <xdr:sp macro="" textlink="">
          <xdr:nvSpPr>
            <xdr:cNvPr id="2174" name="Check Box 126" hidden="1">
              <a:extLst>
                <a:ext uri="{63B3BB69-23CF-44E3-9099-C40C66FF867C}">
                  <a14:compatExt spid="_x0000_s2174"/>
                </a:ext>
                <a:ext uri="{FF2B5EF4-FFF2-40B4-BE49-F238E27FC236}">
                  <a16:creationId xmlns:a16="http://schemas.microsoft.com/office/drawing/2014/main" id="{00000000-0008-0000-0200-00007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29</xdr:row>
          <xdr:rowOff>222250</xdr:rowOff>
        </xdr:from>
        <xdr:to>
          <xdr:col>11</xdr:col>
          <xdr:colOff>0</xdr:colOff>
          <xdr:row>31</xdr:row>
          <xdr:rowOff>0</xdr:rowOff>
        </xdr:to>
        <xdr:sp macro="" textlink="">
          <xdr:nvSpPr>
            <xdr:cNvPr id="2175" name="Check Box 127" hidden="1">
              <a:extLst>
                <a:ext uri="{63B3BB69-23CF-44E3-9099-C40C66FF867C}">
                  <a14:compatExt spid="_x0000_s2175"/>
                </a:ext>
                <a:ext uri="{FF2B5EF4-FFF2-40B4-BE49-F238E27FC236}">
                  <a16:creationId xmlns:a16="http://schemas.microsoft.com/office/drawing/2014/main" id="{00000000-0008-0000-0200-00007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30</xdr:row>
          <xdr:rowOff>222250</xdr:rowOff>
        </xdr:from>
        <xdr:to>
          <xdr:col>11</xdr:col>
          <xdr:colOff>0</xdr:colOff>
          <xdr:row>32</xdr:row>
          <xdr:rowOff>0</xdr:rowOff>
        </xdr:to>
        <xdr:sp macro="" textlink="">
          <xdr:nvSpPr>
            <xdr:cNvPr id="2176" name="Check Box 128" hidden="1">
              <a:extLst>
                <a:ext uri="{63B3BB69-23CF-44E3-9099-C40C66FF867C}">
                  <a14:compatExt spid="_x0000_s2176"/>
                </a:ext>
                <a:ext uri="{FF2B5EF4-FFF2-40B4-BE49-F238E27FC236}">
                  <a16:creationId xmlns:a16="http://schemas.microsoft.com/office/drawing/2014/main" id="{00000000-0008-0000-0200-00008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32</xdr:row>
          <xdr:rowOff>0</xdr:rowOff>
        </xdr:from>
        <xdr:to>
          <xdr:col>11</xdr:col>
          <xdr:colOff>0</xdr:colOff>
          <xdr:row>33</xdr:row>
          <xdr:rowOff>0</xdr:rowOff>
        </xdr:to>
        <xdr:sp macro="" textlink="">
          <xdr:nvSpPr>
            <xdr:cNvPr id="2177" name="Check Box 129" hidden="1">
              <a:extLst>
                <a:ext uri="{63B3BB69-23CF-44E3-9099-C40C66FF867C}">
                  <a14:compatExt spid="_x0000_s2177"/>
                </a:ext>
                <a:ext uri="{FF2B5EF4-FFF2-40B4-BE49-F238E27FC236}">
                  <a16:creationId xmlns:a16="http://schemas.microsoft.com/office/drawing/2014/main" id="{00000000-0008-0000-0200-00008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38</xdr:row>
          <xdr:rowOff>222250</xdr:rowOff>
        </xdr:from>
        <xdr:to>
          <xdr:col>3</xdr:col>
          <xdr:colOff>0</xdr:colOff>
          <xdr:row>40</xdr:row>
          <xdr:rowOff>0</xdr:rowOff>
        </xdr:to>
        <xdr:sp macro="" textlink="">
          <xdr:nvSpPr>
            <xdr:cNvPr id="2178" name="Check Box 130" hidden="1">
              <a:extLst>
                <a:ext uri="{63B3BB69-23CF-44E3-9099-C40C66FF867C}">
                  <a14:compatExt spid="_x0000_s2178"/>
                </a:ext>
                <a:ext uri="{FF2B5EF4-FFF2-40B4-BE49-F238E27FC236}">
                  <a16:creationId xmlns:a16="http://schemas.microsoft.com/office/drawing/2014/main" id="{00000000-0008-0000-0200-00008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38</xdr:row>
          <xdr:rowOff>222250</xdr:rowOff>
        </xdr:from>
        <xdr:to>
          <xdr:col>15</xdr:col>
          <xdr:colOff>0</xdr:colOff>
          <xdr:row>40</xdr:row>
          <xdr:rowOff>0</xdr:rowOff>
        </xdr:to>
        <xdr:sp macro="" textlink="">
          <xdr:nvSpPr>
            <xdr:cNvPr id="2180" name="Check Box 132" hidden="1">
              <a:extLst>
                <a:ext uri="{63B3BB69-23CF-44E3-9099-C40C66FF867C}">
                  <a14:compatExt spid="_x0000_s2180"/>
                </a:ext>
                <a:ext uri="{FF2B5EF4-FFF2-40B4-BE49-F238E27FC236}">
                  <a16:creationId xmlns:a16="http://schemas.microsoft.com/office/drawing/2014/main" id="{00000000-0008-0000-0200-00008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38</xdr:row>
          <xdr:rowOff>222250</xdr:rowOff>
        </xdr:from>
        <xdr:to>
          <xdr:col>7</xdr:col>
          <xdr:colOff>0</xdr:colOff>
          <xdr:row>40</xdr:row>
          <xdr:rowOff>0</xdr:rowOff>
        </xdr:to>
        <xdr:sp macro="" textlink="">
          <xdr:nvSpPr>
            <xdr:cNvPr id="2182" name="Check Box 134" hidden="1">
              <a:extLst>
                <a:ext uri="{63B3BB69-23CF-44E3-9099-C40C66FF867C}">
                  <a14:compatExt spid="_x0000_s2182"/>
                </a:ext>
                <a:ext uri="{FF2B5EF4-FFF2-40B4-BE49-F238E27FC236}">
                  <a16:creationId xmlns:a16="http://schemas.microsoft.com/office/drawing/2014/main" id="{00000000-0008-0000-0200-00008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38</xdr:row>
          <xdr:rowOff>222250</xdr:rowOff>
        </xdr:from>
        <xdr:to>
          <xdr:col>11</xdr:col>
          <xdr:colOff>0</xdr:colOff>
          <xdr:row>40</xdr:row>
          <xdr:rowOff>0</xdr:rowOff>
        </xdr:to>
        <xdr:sp macro="" textlink="">
          <xdr:nvSpPr>
            <xdr:cNvPr id="2184" name="Check Box 136" hidden="1">
              <a:extLst>
                <a:ext uri="{63B3BB69-23CF-44E3-9099-C40C66FF867C}">
                  <a14:compatExt spid="_x0000_s2184"/>
                </a:ext>
                <a:ext uri="{FF2B5EF4-FFF2-40B4-BE49-F238E27FC236}">
                  <a16:creationId xmlns:a16="http://schemas.microsoft.com/office/drawing/2014/main" id="{00000000-0008-0000-0200-00008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16</xdr:col>
      <xdr:colOff>571500</xdr:colOff>
      <xdr:row>0</xdr:row>
      <xdr:rowOff>3175</xdr:rowOff>
    </xdr:from>
    <xdr:to>
      <xdr:col>18</xdr:col>
      <xdr:colOff>250</xdr:colOff>
      <xdr:row>3</xdr:row>
      <xdr:rowOff>75475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6711950" y="3175"/>
          <a:ext cx="82800" cy="720000"/>
        </a:xfrm>
        <a:prstGeom prst="rect">
          <a:avLst/>
        </a:prstGeom>
        <a:solidFill>
          <a:srgbClr val="FCE4D6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84</xdr:row>
          <xdr:rowOff>209550</xdr:rowOff>
        </xdr:from>
        <xdr:to>
          <xdr:col>3</xdr:col>
          <xdr:colOff>0</xdr:colOff>
          <xdr:row>86</xdr:row>
          <xdr:rowOff>38100</xdr:rowOff>
        </xdr:to>
        <xdr:sp macro="" textlink="">
          <xdr:nvSpPr>
            <xdr:cNvPr id="2188" name="Check Box 140" hidden="1">
              <a:extLst>
                <a:ext uri="{63B3BB69-23CF-44E3-9099-C40C66FF867C}">
                  <a14:compatExt spid="_x0000_s2188"/>
                </a:ext>
                <a:ext uri="{FF2B5EF4-FFF2-40B4-BE49-F238E27FC236}">
                  <a16:creationId xmlns:a16="http://schemas.microsoft.com/office/drawing/2014/main" id="{00000000-0008-0000-0200-00008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1</v>
  </rv>
  <rv s="1">
    <v>13</v>
    <v>3</v>
  </rv>
</rvData>
</file>

<file path=xl/richData/rdrichvaluestructure.xml><?xml version="1.0" encoding="utf-8"?>
<rvStructures xmlns="http://schemas.microsoft.com/office/spreadsheetml/2017/richdata" count="2">
  <s t="_error">
    <k n="errorType" t="i"/>
    <k n="propagated" t="b"/>
  </s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76" Type="http://schemas.openxmlformats.org/officeDocument/2006/relationships/ctrlProp" Target="../ctrlProps/ctrlProp73.xml"/><Relationship Id="rId84" Type="http://schemas.openxmlformats.org/officeDocument/2006/relationships/ctrlProp" Target="../ctrlProps/ctrlProp81.xml"/><Relationship Id="rId89" Type="http://schemas.openxmlformats.org/officeDocument/2006/relationships/ctrlProp" Target="../ctrlProps/ctrlProp86.xml"/><Relationship Id="rId97" Type="http://schemas.openxmlformats.org/officeDocument/2006/relationships/comments" Target="../comments1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66" Type="http://schemas.openxmlformats.org/officeDocument/2006/relationships/ctrlProp" Target="../ctrlProps/ctrlProp63.xml"/><Relationship Id="rId74" Type="http://schemas.openxmlformats.org/officeDocument/2006/relationships/ctrlProp" Target="../ctrlProps/ctrlProp71.xml"/><Relationship Id="rId79" Type="http://schemas.openxmlformats.org/officeDocument/2006/relationships/ctrlProp" Target="../ctrlProps/ctrlProp76.xml"/><Relationship Id="rId87" Type="http://schemas.openxmlformats.org/officeDocument/2006/relationships/ctrlProp" Target="../ctrlProps/ctrlProp84.xml"/><Relationship Id="rId5" Type="http://schemas.openxmlformats.org/officeDocument/2006/relationships/ctrlProp" Target="../ctrlProps/ctrlProp2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90" Type="http://schemas.openxmlformats.org/officeDocument/2006/relationships/ctrlProp" Target="../ctrlProps/ctrlProp87.xml"/><Relationship Id="rId95" Type="http://schemas.openxmlformats.org/officeDocument/2006/relationships/ctrlProp" Target="../ctrlProps/ctrlProp92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77" Type="http://schemas.openxmlformats.org/officeDocument/2006/relationships/ctrlProp" Target="../ctrlProps/ctrlProp74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80" Type="http://schemas.openxmlformats.org/officeDocument/2006/relationships/ctrlProp" Target="../ctrlProps/ctrlProp77.xml"/><Relationship Id="rId85" Type="http://schemas.openxmlformats.org/officeDocument/2006/relationships/ctrlProp" Target="../ctrlProps/ctrlProp82.xml"/><Relationship Id="rId93" Type="http://schemas.openxmlformats.org/officeDocument/2006/relationships/ctrlProp" Target="../ctrlProps/ctrlProp90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91" Type="http://schemas.openxmlformats.org/officeDocument/2006/relationships/ctrlProp" Target="../ctrlProps/ctrlProp88.xml"/><Relationship Id="rId96" Type="http://schemas.openxmlformats.org/officeDocument/2006/relationships/ctrlProp" Target="../ctrlProps/ctrlProp9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81" Type="http://schemas.openxmlformats.org/officeDocument/2006/relationships/ctrlProp" Target="../ctrlProps/ctrlProp78.xml"/><Relationship Id="rId86" Type="http://schemas.openxmlformats.org/officeDocument/2006/relationships/ctrlProp" Target="../ctrlProps/ctrlProp83.xml"/><Relationship Id="rId94" Type="http://schemas.openxmlformats.org/officeDocument/2006/relationships/ctrlProp" Target="../ctrlProps/ctrlProp9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3.xml"/><Relationship Id="rId18" Type="http://schemas.openxmlformats.org/officeDocument/2006/relationships/ctrlProp" Target="../ctrlProps/ctrlProp108.xml"/><Relationship Id="rId26" Type="http://schemas.openxmlformats.org/officeDocument/2006/relationships/ctrlProp" Target="../ctrlProps/ctrlProp116.xml"/><Relationship Id="rId39" Type="http://schemas.openxmlformats.org/officeDocument/2006/relationships/ctrlProp" Target="../ctrlProps/ctrlProp129.xml"/><Relationship Id="rId21" Type="http://schemas.openxmlformats.org/officeDocument/2006/relationships/ctrlProp" Target="../ctrlProps/ctrlProp111.xml"/><Relationship Id="rId34" Type="http://schemas.openxmlformats.org/officeDocument/2006/relationships/ctrlProp" Target="../ctrlProps/ctrlProp124.xml"/><Relationship Id="rId42" Type="http://schemas.openxmlformats.org/officeDocument/2006/relationships/ctrlProp" Target="../ctrlProps/ctrlProp132.xml"/><Relationship Id="rId47" Type="http://schemas.openxmlformats.org/officeDocument/2006/relationships/ctrlProp" Target="../ctrlProps/ctrlProp137.xml"/><Relationship Id="rId50" Type="http://schemas.openxmlformats.org/officeDocument/2006/relationships/ctrlProp" Target="../ctrlProps/ctrlProp140.xml"/><Relationship Id="rId55" Type="http://schemas.openxmlformats.org/officeDocument/2006/relationships/ctrlProp" Target="../ctrlProps/ctrlProp145.xml"/><Relationship Id="rId63" Type="http://schemas.openxmlformats.org/officeDocument/2006/relationships/ctrlProp" Target="../ctrlProps/ctrlProp153.xml"/><Relationship Id="rId68" Type="http://schemas.openxmlformats.org/officeDocument/2006/relationships/ctrlProp" Target="../ctrlProps/ctrlProp158.xml"/><Relationship Id="rId76" Type="http://schemas.openxmlformats.org/officeDocument/2006/relationships/ctrlProp" Target="../ctrlProps/ctrlProp166.xml"/><Relationship Id="rId84" Type="http://schemas.openxmlformats.org/officeDocument/2006/relationships/ctrlProp" Target="../ctrlProps/ctrlProp174.xml"/><Relationship Id="rId89" Type="http://schemas.openxmlformats.org/officeDocument/2006/relationships/ctrlProp" Target="../ctrlProps/ctrlProp179.xml"/><Relationship Id="rId7" Type="http://schemas.openxmlformats.org/officeDocument/2006/relationships/ctrlProp" Target="../ctrlProps/ctrlProp97.xml"/><Relationship Id="rId71" Type="http://schemas.openxmlformats.org/officeDocument/2006/relationships/ctrlProp" Target="../ctrlProps/ctrlProp161.xml"/><Relationship Id="rId92" Type="http://schemas.openxmlformats.org/officeDocument/2006/relationships/comments" Target="../comments2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106.xml"/><Relationship Id="rId29" Type="http://schemas.openxmlformats.org/officeDocument/2006/relationships/ctrlProp" Target="../ctrlProps/ctrlProp119.xml"/><Relationship Id="rId11" Type="http://schemas.openxmlformats.org/officeDocument/2006/relationships/ctrlProp" Target="../ctrlProps/ctrlProp101.xml"/><Relationship Id="rId24" Type="http://schemas.openxmlformats.org/officeDocument/2006/relationships/ctrlProp" Target="../ctrlProps/ctrlProp114.xml"/><Relationship Id="rId32" Type="http://schemas.openxmlformats.org/officeDocument/2006/relationships/ctrlProp" Target="../ctrlProps/ctrlProp122.xml"/><Relationship Id="rId37" Type="http://schemas.openxmlformats.org/officeDocument/2006/relationships/ctrlProp" Target="../ctrlProps/ctrlProp127.xml"/><Relationship Id="rId40" Type="http://schemas.openxmlformats.org/officeDocument/2006/relationships/ctrlProp" Target="../ctrlProps/ctrlProp130.xml"/><Relationship Id="rId45" Type="http://schemas.openxmlformats.org/officeDocument/2006/relationships/ctrlProp" Target="../ctrlProps/ctrlProp135.xml"/><Relationship Id="rId53" Type="http://schemas.openxmlformats.org/officeDocument/2006/relationships/ctrlProp" Target="../ctrlProps/ctrlProp143.xml"/><Relationship Id="rId58" Type="http://schemas.openxmlformats.org/officeDocument/2006/relationships/ctrlProp" Target="../ctrlProps/ctrlProp148.xml"/><Relationship Id="rId66" Type="http://schemas.openxmlformats.org/officeDocument/2006/relationships/ctrlProp" Target="../ctrlProps/ctrlProp156.xml"/><Relationship Id="rId74" Type="http://schemas.openxmlformats.org/officeDocument/2006/relationships/ctrlProp" Target="../ctrlProps/ctrlProp164.xml"/><Relationship Id="rId79" Type="http://schemas.openxmlformats.org/officeDocument/2006/relationships/ctrlProp" Target="../ctrlProps/ctrlProp169.xml"/><Relationship Id="rId87" Type="http://schemas.openxmlformats.org/officeDocument/2006/relationships/ctrlProp" Target="../ctrlProps/ctrlProp177.xml"/><Relationship Id="rId5" Type="http://schemas.openxmlformats.org/officeDocument/2006/relationships/ctrlProp" Target="../ctrlProps/ctrlProp95.xml"/><Relationship Id="rId61" Type="http://schemas.openxmlformats.org/officeDocument/2006/relationships/ctrlProp" Target="../ctrlProps/ctrlProp151.xml"/><Relationship Id="rId82" Type="http://schemas.openxmlformats.org/officeDocument/2006/relationships/ctrlProp" Target="../ctrlProps/ctrlProp172.xml"/><Relationship Id="rId90" Type="http://schemas.openxmlformats.org/officeDocument/2006/relationships/ctrlProp" Target="../ctrlProps/ctrlProp180.xml"/><Relationship Id="rId19" Type="http://schemas.openxmlformats.org/officeDocument/2006/relationships/ctrlProp" Target="../ctrlProps/ctrlProp109.xml"/><Relationship Id="rId14" Type="http://schemas.openxmlformats.org/officeDocument/2006/relationships/ctrlProp" Target="../ctrlProps/ctrlProp104.xml"/><Relationship Id="rId22" Type="http://schemas.openxmlformats.org/officeDocument/2006/relationships/ctrlProp" Target="../ctrlProps/ctrlProp112.xml"/><Relationship Id="rId27" Type="http://schemas.openxmlformats.org/officeDocument/2006/relationships/ctrlProp" Target="../ctrlProps/ctrlProp117.xml"/><Relationship Id="rId30" Type="http://schemas.openxmlformats.org/officeDocument/2006/relationships/ctrlProp" Target="../ctrlProps/ctrlProp120.xml"/><Relationship Id="rId35" Type="http://schemas.openxmlformats.org/officeDocument/2006/relationships/ctrlProp" Target="../ctrlProps/ctrlProp125.xml"/><Relationship Id="rId43" Type="http://schemas.openxmlformats.org/officeDocument/2006/relationships/ctrlProp" Target="../ctrlProps/ctrlProp133.xml"/><Relationship Id="rId48" Type="http://schemas.openxmlformats.org/officeDocument/2006/relationships/ctrlProp" Target="../ctrlProps/ctrlProp138.xml"/><Relationship Id="rId56" Type="http://schemas.openxmlformats.org/officeDocument/2006/relationships/ctrlProp" Target="../ctrlProps/ctrlProp146.xml"/><Relationship Id="rId64" Type="http://schemas.openxmlformats.org/officeDocument/2006/relationships/ctrlProp" Target="../ctrlProps/ctrlProp154.xml"/><Relationship Id="rId69" Type="http://schemas.openxmlformats.org/officeDocument/2006/relationships/ctrlProp" Target="../ctrlProps/ctrlProp159.xml"/><Relationship Id="rId77" Type="http://schemas.openxmlformats.org/officeDocument/2006/relationships/ctrlProp" Target="../ctrlProps/ctrlProp167.xml"/><Relationship Id="rId8" Type="http://schemas.openxmlformats.org/officeDocument/2006/relationships/ctrlProp" Target="../ctrlProps/ctrlProp98.xml"/><Relationship Id="rId51" Type="http://schemas.openxmlformats.org/officeDocument/2006/relationships/ctrlProp" Target="../ctrlProps/ctrlProp141.xml"/><Relationship Id="rId72" Type="http://schemas.openxmlformats.org/officeDocument/2006/relationships/ctrlProp" Target="../ctrlProps/ctrlProp162.xml"/><Relationship Id="rId80" Type="http://schemas.openxmlformats.org/officeDocument/2006/relationships/ctrlProp" Target="../ctrlProps/ctrlProp170.xml"/><Relationship Id="rId85" Type="http://schemas.openxmlformats.org/officeDocument/2006/relationships/ctrlProp" Target="../ctrlProps/ctrlProp175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102.xml"/><Relationship Id="rId17" Type="http://schemas.openxmlformats.org/officeDocument/2006/relationships/ctrlProp" Target="../ctrlProps/ctrlProp107.xml"/><Relationship Id="rId25" Type="http://schemas.openxmlformats.org/officeDocument/2006/relationships/ctrlProp" Target="../ctrlProps/ctrlProp115.xml"/><Relationship Id="rId33" Type="http://schemas.openxmlformats.org/officeDocument/2006/relationships/ctrlProp" Target="../ctrlProps/ctrlProp123.xml"/><Relationship Id="rId38" Type="http://schemas.openxmlformats.org/officeDocument/2006/relationships/ctrlProp" Target="../ctrlProps/ctrlProp128.xml"/><Relationship Id="rId46" Type="http://schemas.openxmlformats.org/officeDocument/2006/relationships/ctrlProp" Target="../ctrlProps/ctrlProp136.xml"/><Relationship Id="rId59" Type="http://schemas.openxmlformats.org/officeDocument/2006/relationships/ctrlProp" Target="../ctrlProps/ctrlProp149.xml"/><Relationship Id="rId67" Type="http://schemas.openxmlformats.org/officeDocument/2006/relationships/ctrlProp" Target="../ctrlProps/ctrlProp157.xml"/><Relationship Id="rId20" Type="http://schemas.openxmlformats.org/officeDocument/2006/relationships/ctrlProp" Target="../ctrlProps/ctrlProp110.xml"/><Relationship Id="rId41" Type="http://schemas.openxmlformats.org/officeDocument/2006/relationships/ctrlProp" Target="../ctrlProps/ctrlProp131.xml"/><Relationship Id="rId54" Type="http://schemas.openxmlformats.org/officeDocument/2006/relationships/ctrlProp" Target="../ctrlProps/ctrlProp144.xml"/><Relationship Id="rId62" Type="http://schemas.openxmlformats.org/officeDocument/2006/relationships/ctrlProp" Target="../ctrlProps/ctrlProp152.xml"/><Relationship Id="rId70" Type="http://schemas.openxmlformats.org/officeDocument/2006/relationships/ctrlProp" Target="../ctrlProps/ctrlProp160.xml"/><Relationship Id="rId75" Type="http://schemas.openxmlformats.org/officeDocument/2006/relationships/ctrlProp" Target="../ctrlProps/ctrlProp165.xml"/><Relationship Id="rId83" Type="http://schemas.openxmlformats.org/officeDocument/2006/relationships/ctrlProp" Target="../ctrlProps/ctrlProp173.xml"/><Relationship Id="rId88" Type="http://schemas.openxmlformats.org/officeDocument/2006/relationships/ctrlProp" Target="../ctrlProps/ctrlProp178.xml"/><Relationship Id="rId91" Type="http://schemas.openxmlformats.org/officeDocument/2006/relationships/ctrlProp" Target="../ctrlProps/ctrlProp18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96.xml"/><Relationship Id="rId15" Type="http://schemas.openxmlformats.org/officeDocument/2006/relationships/ctrlProp" Target="../ctrlProps/ctrlProp105.xml"/><Relationship Id="rId23" Type="http://schemas.openxmlformats.org/officeDocument/2006/relationships/ctrlProp" Target="../ctrlProps/ctrlProp113.xml"/><Relationship Id="rId28" Type="http://schemas.openxmlformats.org/officeDocument/2006/relationships/ctrlProp" Target="../ctrlProps/ctrlProp118.xml"/><Relationship Id="rId36" Type="http://schemas.openxmlformats.org/officeDocument/2006/relationships/ctrlProp" Target="../ctrlProps/ctrlProp126.xml"/><Relationship Id="rId49" Type="http://schemas.openxmlformats.org/officeDocument/2006/relationships/ctrlProp" Target="../ctrlProps/ctrlProp139.xml"/><Relationship Id="rId57" Type="http://schemas.openxmlformats.org/officeDocument/2006/relationships/ctrlProp" Target="../ctrlProps/ctrlProp147.xml"/><Relationship Id="rId10" Type="http://schemas.openxmlformats.org/officeDocument/2006/relationships/ctrlProp" Target="../ctrlProps/ctrlProp100.xml"/><Relationship Id="rId31" Type="http://schemas.openxmlformats.org/officeDocument/2006/relationships/ctrlProp" Target="../ctrlProps/ctrlProp121.xml"/><Relationship Id="rId44" Type="http://schemas.openxmlformats.org/officeDocument/2006/relationships/ctrlProp" Target="../ctrlProps/ctrlProp134.xml"/><Relationship Id="rId52" Type="http://schemas.openxmlformats.org/officeDocument/2006/relationships/ctrlProp" Target="../ctrlProps/ctrlProp142.xml"/><Relationship Id="rId60" Type="http://schemas.openxmlformats.org/officeDocument/2006/relationships/ctrlProp" Target="../ctrlProps/ctrlProp150.xml"/><Relationship Id="rId65" Type="http://schemas.openxmlformats.org/officeDocument/2006/relationships/ctrlProp" Target="../ctrlProps/ctrlProp155.xml"/><Relationship Id="rId73" Type="http://schemas.openxmlformats.org/officeDocument/2006/relationships/ctrlProp" Target="../ctrlProps/ctrlProp163.xml"/><Relationship Id="rId78" Type="http://schemas.openxmlformats.org/officeDocument/2006/relationships/ctrlProp" Target="../ctrlProps/ctrlProp168.xml"/><Relationship Id="rId81" Type="http://schemas.openxmlformats.org/officeDocument/2006/relationships/ctrlProp" Target="../ctrlProps/ctrlProp171.xml"/><Relationship Id="rId86" Type="http://schemas.openxmlformats.org/officeDocument/2006/relationships/ctrlProp" Target="../ctrlProps/ctrlProp176.xml"/><Relationship Id="rId4" Type="http://schemas.openxmlformats.org/officeDocument/2006/relationships/ctrlProp" Target="../ctrlProps/ctrlProp94.xml"/><Relationship Id="rId9" Type="http://schemas.openxmlformats.org/officeDocument/2006/relationships/ctrlProp" Target="../ctrlProps/ctrlProp9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2D4D4-7372-41A3-8DE2-2FD5A44567D1}">
  <sheetPr codeName="Sheet2">
    <tabColor theme="8" tint="0.79998168889431442"/>
  </sheetPr>
  <dimension ref="A1:AY164"/>
  <sheetViews>
    <sheetView showGridLines="0" tabSelected="1" zoomScale="101" zoomScaleNormal="101" zoomScaleSheetLayoutView="100" workbookViewId="0">
      <selection activeCell="E5" sqref="E5:H5"/>
    </sheetView>
  </sheetViews>
  <sheetFormatPr defaultColWidth="8.58203125" defaultRowHeight="18"/>
  <cols>
    <col min="1" max="1" width="1.08203125" style="49" customWidth="1"/>
    <col min="2" max="2" width="1.83203125" style="49" customWidth="1"/>
    <col min="3" max="3" width="2.75" style="49" customWidth="1"/>
    <col min="4" max="4" width="3.33203125" style="49" customWidth="1"/>
    <col min="5" max="5" width="6.25" style="49" customWidth="1"/>
    <col min="6" max="6" width="2.75" style="49" customWidth="1"/>
    <col min="7" max="7" width="1.4140625" style="49" customWidth="1"/>
    <col min="8" max="8" width="7.25" style="49" customWidth="1"/>
    <col min="9" max="9" width="2.75" style="49" customWidth="1"/>
    <col min="10" max="10" width="9.33203125" style="49" customWidth="1"/>
    <col min="11" max="11" width="3.08203125" style="49" customWidth="1"/>
    <col min="12" max="12" width="8.58203125" style="49" customWidth="1"/>
    <col min="13" max="13" width="2.75" style="49" customWidth="1"/>
    <col min="14" max="14" width="9.33203125" style="49" customWidth="1"/>
    <col min="15" max="15" width="2.75" style="49" customWidth="1"/>
    <col min="16" max="16" width="8.58203125" style="49" customWidth="1"/>
    <col min="17" max="17" width="2.75" style="49" customWidth="1"/>
    <col min="18" max="18" width="9.33203125" style="49" customWidth="1"/>
    <col min="19" max="19" width="2.75" style="49" customWidth="1"/>
    <col min="20" max="20" width="1" style="49" customWidth="1"/>
    <col min="21" max="22" width="8.83203125" style="49"/>
    <col min="23" max="23" width="9.83203125" style="49" bestFit="1" customWidth="1"/>
    <col min="24" max="24" width="8.58203125" style="49" hidden="1" customWidth="1"/>
    <col min="25" max="51" width="8.83203125" style="49"/>
    <col min="52" max="16384" width="8.58203125" style="49"/>
  </cols>
  <sheetData>
    <row r="1" spans="1:51" s="5" customFormat="1" ht="5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2"/>
      <c r="V1" s="2"/>
      <c r="W1" s="2"/>
      <c r="X1" s="49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</row>
    <row r="2" spans="1:51" s="5" customFormat="1" ht="26">
      <c r="A2" s="6"/>
      <c r="B2" s="399" t="s">
        <v>147</v>
      </c>
      <c r="C2" s="399"/>
      <c r="D2" s="399"/>
      <c r="E2" s="399"/>
      <c r="F2" s="399"/>
      <c r="G2" s="399"/>
      <c r="H2" s="399"/>
      <c r="I2" s="399"/>
      <c r="J2" s="399"/>
      <c r="K2" s="399"/>
      <c r="L2" s="399"/>
      <c r="M2" s="399"/>
      <c r="N2" s="399"/>
      <c r="O2" s="399"/>
      <c r="P2" s="399"/>
      <c r="Q2" s="399"/>
      <c r="R2" s="399"/>
      <c r="S2" s="399"/>
      <c r="T2" s="1"/>
      <c r="U2" s="2"/>
      <c r="V2" s="2"/>
      <c r="W2" s="2"/>
      <c r="X2" s="49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</row>
    <row r="3" spans="1:51" s="5" customFormat="1" ht="22.5">
      <c r="A3" s="6"/>
      <c r="B3" s="400" t="s">
        <v>146</v>
      </c>
      <c r="C3" s="400"/>
      <c r="D3" s="400"/>
      <c r="E3" s="400"/>
      <c r="F3" s="400"/>
      <c r="G3" s="400"/>
      <c r="H3" s="400"/>
      <c r="I3" s="400"/>
      <c r="J3" s="400"/>
      <c r="K3" s="400"/>
      <c r="L3" s="400"/>
      <c r="M3" s="400"/>
      <c r="N3" s="400"/>
      <c r="O3" s="400"/>
      <c r="P3" s="400"/>
      <c r="Q3" s="400"/>
      <c r="R3" s="400"/>
      <c r="S3" s="400"/>
      <c r="T3" s="1"/>
      <c r="U3" s="2"/>
      <c r="V3" s="2"/>
      <c r="W3" s="2"/>
      <c r="X3" s="49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</row>
    <row r="4" spans="1:51" s="5" customFormat="1" ht="10" customHeight="1" thickBot="1">
      <c r="A4" s="6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2"/>
      <c r="V4" s="2"/>
      <c r="W4" s="2"/>
      <c r="X4" s="49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</row>
    <row r="5" spans="1:51" s="5" customFormat="1" ht="25" customHeight="1" thickBot="1">
      <c r="A5" s="1"/>
      <c r="B5" s="401" t="s">
        <v>304</v>
      </c>
      <c r="C5" s="402"/>
      <c r="D5" s="403"/>
      <c r="E5" s="404"/>
      <c r="F5" s="405"/>
      <c r="G5" s="405"/>
      <c r="H5" s="406"/>
      <c r="I5" s="1"/>
      <c r="J5" s="1"/>
      <c r="K5" s="1"/>
      <c r="L5" s="94"/>
      <c r="M5" s="1"/>
      <c r="N5" s="1"/>
      <c r="O5" s="1"/>
      <c r="P5" s="422"/>
      <c r="Q5" s="423"/>
      <c r="R5" s="374"/>
      <c r="S5" s="54"/>
      <c r="T5" s="1"/>
      <c r="U5" s="2"/>
      <c r="V5" s="2"/>
      <c r="W5" s="2"/>
      <c r="X5" s="49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</row>
    <row r="6" spans="1:51" s="5" customFormat="1" ht="15.75" customHeight="1">
      <c r="A6" s="1"/>
      <c r="B6" s="39" t="s">
        <v>415</v>
      </c>
      <c r="C6" s="40"/>
      <c r="D6" s="40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8"/>
      <c r="R6" s="408"/>
      <c r="S6" s="409"/>
      <c r="T6" s="1"/>
      <c r="U6" s="2"/>
      <c r="V6" s="2"/>
      <c r="W6" s="2"/>
      <c r="X6" s="49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</row>
    <row r="7" spans="1:51" s="5" customFormat="1" ht="25" customHeight="1" thickBot="1">
      <c r="A7" s="1"/>
      <c r="B7" s="410" t="s">
        <v>305</v>
      </c>
      <c r="C7" s="411"/>
      <c r="D7" s="412"/>
      <c r="E7" s="413"/>
      <c r="F7" s="413"/>
      <c r="G7" s="413"/>
      <c r="H7" s="413"/>
      <c r="I7" s="413"/>
      <c r="J7" s="413"/>
      <c r="K7" s="413"/>
      <c r="L7" s="413"/>
      <c r="M7" s="413"/>
      <c r="N7" s="413"/>
      <c r="O7" s="413"/>
      <c r="P7" s="413"/>
      <c r="Q7" s="414"/>
      <c r="R7" s="414"/>
      <c r="S7" s="415"/>
      <c r="T7" s="1"/>
      <c r="U7" s="2"/>
      <c r="V7" s="2"/>
      <c r="W7" s="2"/>
      <c r="X7" s="49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</row>
    <row r="8" spans="1:51" s="5" customFormat="1" ht="25" customHeight="1" thickBot="1">
      <c r="A8" s="1"/>
      <c r="B8" s="416" t="s">
        <v>429</v>
      </c>
      <c r="C8" s="417"/>
      <c r="D8" s="418"/>
      <c r="E8" s="419"/>
      <c r="F8" s="419"/>
      <c r="G8" s="419"/>
      <c r="H8" s="419"/>
      <c r="I8" s="419"/>
      <c r="J8" s="419"/>
      <c r="K8" s="419"/>
      <c r="L8" s="419"/>
      <c r="M8" s="419"/>
      <c r="N8" s="419"/>
      <c r="O8" s="419"/>
      <c r="P8" s="419"/>
      <c r="Q8" s="420"/>
      <c r="R8" s="420"/>
      <c r="S8" s="421"/>
      <c r="T8" s="1"/>
      <c r="U8" s="2"/>
      <c r="V8" s="2"/>
      <c r="W8" s="2"/>
      <c r="X8" s="49" t="s">
        <v>252</v>
      </c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</row>
    <row r="9" spans="1:51" s="5" customFormat="1" ht="15.75" customHeight="1">
      <c r="A9" s="1"/>
      <c r="B9" s="39" t="s">
        <v>415</v>
      </c>
      <c r="C9" s="40"/>
      <c r="D9" s="40"/>
      <c r="E9" s="396"/>
      <c r="F9" s="397"/>
      <c r="G9" s="397"/>
      <c r="H9" s="397"/>
      <c r="I9" s="397"/>
      <c r="J9" s="397"/>
      <c r="K9" s="397"/>
      <c r="L9" s="397"/>
      <c r="M9" s="397"/>
      <c r="N9" s="397"/>
      <c r="O9" s="397"/>
      <c r="P9" s="397"/>
      <c r="Q9" s="397"/>
      <c r="R9" s="397"/>
      <c r="S9" s="398"/>
      <c r="T9" s="1"/>
      <c r="U9" s="2"/>
      <c r="V9" s="2"/>
      <c r="W9" s="2"/>
      <c r="X9" s="49" t="s">
        <v>253</v>
      </c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</row>
    <row r="10" spans="1:51" s="5" customFormat="1" ht="25" customHeight="1" thickBot="1">
      <c r="A10" s="1"/>
      <c r="B10" s="410" t="s">
        <v>303</v>
      </c>
      <c r="C10" s="411"/>
      <c r="D10" s="412"/>
      <c r="E10" s="426"/>
      <c r="F10" s="427"/>
      <c r="G10" s="427"/>
      <c r="H10" s="427"/>
      <c r="I10" s="427"/>
      <c r="J10" s="427"/>
      <c r="K10" s="428"/>
      <c r="L10" s="33" t="s">
        <v>302</v>
      </c>
      <c r="M10" s="429"/>
      <c r="N10" s="430"/>
      <c r="O10" s="430"/>
      <c r="P10" s="430"/>
      <c r="Q10" s="430"/>
      <c r="R10" s="430"/>
      <c r="S10" s="431"/>
      <c r="T10" s="94"/>
      <c r="U10" s="2"/>
      <c r="V10" s="2"/>
      <c r="W10" s="2"/>
      <c r="X10" s="49" t="s">
        <v>254</v>
      </c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</row>
    <row r="11" spans="1:51" s="5" customFormat="1" ht="23.25" customHeight="1">
      <c r="A11" s="1"/>
      <c r="B11" s="432" t="s">
        <v>299</v>
      </c>
      <c r="C11" s="433"/>
      <c r="D11" s="434"/>
      <c r="E11" s="438"/>
      <c r="F11" s="439"/>
      <c r="G11" s="440"/>
      <c r="H11" s="440"/>
      <c r="I11" s="440"/>
      <c r="J11" s="440"/>
      <c r="K11" s="440"/>
      <c r="L11" s="440"/>
      <c r="M11" s="440"/>
      <c r="N11" s="440"/>
      <c r="O11" s="440"/>
      <c r="P11" s="440"/>
      <c r="Q11" s="440"/>
      <c r="R11" s="440"/>
      <c r="S11" s="441"/>
      <c r="T11" s="1"/>
      <c r="U11" s="2"/>
      <c r="V11" s="2"/>
      <c r="W11" s="2"/>
      <c r="X11" s="49" t="s">
        <v>255</v>
      </c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</row>
    <row r="12" spans="1:51" s="5" customFormat="1" ht="23.25" customHeight="1" thickBot="1">
      <c r="A12" s="1"/>
      <c r="B12" s="435"/>
      <c r="C12" s="436"/>
      <c r="D12" s="437"/>
      <c r="E12" s="442" t="s">
        <v>300</v>
      </c>
      <c r="F12" s="443"/>
      <c r="G12" s="444"/>
      <c r="H12" s="445"/>
      <c r="I12" s="445"/>
      <c r="J12" s="445"/>
      <c r="K12" s="445"/>
      <c r="L12" s="445"/>
      <c r="M12" s="445"/>
      <c r="N12" s="445"/>
      <c r="O12" s="446"/>
      <c r="P12" s="36" t="s">
        <v>145</v>
      </c>
      <c r="Q12" s="447"/>
      <c r="R12" s="448"/>
      <c r="S12" s="449"/>
      <c r="T12" s="1"/>
      <c r="U12" s="2"/>
      <c r="V12" s="2"/>
      <c r="W12" s="2"/>
      <c r="X12" s="49" t="s">
        <v>256</v>
      </c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</row>
    <row r="13" spans="1:51" s="5" customFormat="1" ht="25" customHeight="1" thickBot="1">
      <c r="A13" s="1"/>
      <c r="B13" s="450" t="s">
        <v>322</v>
      </c>
      <c r="C13" s="451"/>
      <c r="D13" s="452"/>
      <c r="E13" s="453"/>
      <c r="F13" s="454"/>
      <c r="G13" s="454"/>
      <c r="H13" s="454"/>
      <c r="I13" s="454"/>
      <c r="J13" s="454"/>
      <c r="K13" s="455"/>
      <c r="L13" s="7" t="s">
        <v>326</v>
      </c>
      <c r="M13" s="456"/>
      <c r="N13" s="457"/>
      <c r="O13" s="457"/>
      <c r="P13" s="457"/>
      <c r="Q13" s="458"/>
      <c r="R13" s="458"/>
      <c r="S13" s="459"/>
      <c r="T13" s="1"/>
      <c r="U13" s="2"/>
      <c r="V13" s="2"/>
      <c r="W13" s="2"/>
      <c r="X13" s="49" t="s">
        <v>257</v>
      </c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</row>
    <row r="14" spans="1:51" s="5" customFormat="1" ht="9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2"/>
      <c r="V14" s="2"/>
      <c r="W14" s="2"/>
      <c r="X14" s="49" t="s">
        <v>258</v>
      </c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</row>
    <row r="15" spans="1:51" s="5" customFormat="1">
      <c r="A15" s="1"/>
      <c r="B15" s="8" t="s">
        <v>107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460" t="str">
        <f>IF(DATA!C18=0,"","合  計　"&amp;DATA!C18&amp;" 都市")</f>
        <v/>
      </c>
      <c r="S15" s="461"/>
      <c r="T15" s="1"/>
      <c r="U15" s="2"/>
      <c r="V15" s="2"/>
      <c r="W15" s="2"/>
      <c r="X15" s="49" t="s">
        <v>259</v>
      </c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</row>
    <row r="16" spans="1:51" s="5" customFormat="1" ht="4" customHeight="1">
      <c r="A16" s="1"/>
      <c r="B16" s="1"/>
      <c r="C16" s="1"/>
      <c r="D16" s="1"/>
      <c r="E16" s="10"/>
      <c r="F16" s="10"/>
      <c r="G16" s="10"/>
      <c r="H16" s="10"/>
      <c r="I16" s="10"/>
      <c r="J16" s="10"/>
      <c r="K16" s="10"/>
      <c r="L16" s="10"/>
      <c r="M16" s="1"/>
      <c r="N16" s="1"/>
      <c r="O16" s="1"/>
      <c r="P16" s="1"/>
      <c r="Q16" s="1"/>
      <c r="R16" s="1"/>
      <c r="S16" s="1"/>
      <c r="T16" s="1"/>
      <c r="U16" s="2"/>
      <c r="V16" s="2"/>
      <c r="W16" s="2"/>
      <c r="X16" s="49" t="s">
        <v>260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</row>
    <row r="17" spans="1:51" s="13" customFormat="1" ht="18" customHeight="1">
      <c r="A17" s="10"/>
      <c r="B17" s="11"/>
      <c r="C17" s="47"/>
      <c r="D17" s="424" t="s">
        <v>45</v>
      </c>
      <c r="E17" s="424"/>
      <c r="F17" s="47"/>
      <c r="G17" s="425" t="s">
        <v>46</v>
      </c>
      <c r="H17" s="425"/>
      <c r="I17" s="47"/>
      <c r="J17" s="44" t="s">
        <v>47</v>
      </c>
      <c r="K17" s="47"/>
      <c r="L17" s="45" t="s">
        <v>49</v>
      </c>
      <c r="M17" s="47"/>
      <c r="N17" s="44" t="s">
        <v>48</v>
      </c>
      <c r="O17" s="47"/>
      <c r="P17" s="44" t="s">
        <v>50</v>
      </c>
      <c r="Q17" s="47"/>
      <c r="R17" s="44" t="s">
        <v>51</v>
      </c>
      <c r="S17" s="10"/>
      <c r="T17" s="10"/>
      <c r="U17" s="2"/>
      <c r="V17" s="2"/>
      <c r="W17" s="2"/>
      <c r="X17" s="50" t="s">
        <v>261</v>
      </c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</row>
    <row r="18" spans="1:51" s="13" customFormat="1" ht="18" customHeight="1">
      <c r="A18" s="10"/>
      <c r="B18" s="11"/>
      <c r="C18" s="47"/>
      <c r="D18" s="425" t="s">
        <v>55</v>
      </c>
      <c r="E18" s="425"/>
      <c r="F18" s="47"/>
      <c r="G18" s="425" t="s">
        <v>56</v>
      </c>
      <c r="H18" s="425"/>
      <c r="I18" s="47"/>
      <c r="J18" s="44" t="s">
        <v>70</v>
      </c>
      <c r="K18" s="47"/>
      <c r="L18" s="44" t="s">
        <v>53</v>
      </c>
      <c r="M18" s="47"/>
      <c r="N18" s="44" t="s">
        <v>54</v>
      </c>
      <c r="O18" s="47"/>
      <c r="P18" s="46" t="s">
        <v>321</v>
      </c>
      <c r="Q18" s="47"/>
      <c r="R18" s="44" t="s">
        <v>71</v>
      </c>
      <c r="S18" s="10"/>
      <c r="T18" s="10"/>
      <c r="U18" s="66"/>
      <c r="V18" s="66"/>
      <c r="W18" s="66"/>
      <c r="X18" s="50" t="s">
        <v>262</v>
      </c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</row>
    <row r="19" spans="1:51" s="13" customFormat="1" ht="18" customHeight="1">
      <c r="A19" s="10"/>
      <c r="B19" s="11"/>
      <c r="C19" s="47"/>
      <c r="D19" s="424" t="s">
        <v>57</v>
      </c>
      <c r="E19" s="424"/>
      <c r="F19" s="47"/>
      <c r="G19" s="425" t="s">
        <v>72</v>
      </c>
      <c r="H19" s="425"/>
      <c r="I19" s="47"/>
      <c r="J19" s="45" t="s">
        <v>64</v>
      </c>
      <c r="K19" s="47"/>
      <c r="L19" s="44" t="s">
        <v>65</v>
      </c>
      <c r="M19" s="47"/>
      <c r="N19" s="44" t="s">
        <v>59</v>
      </c>
      <c r="O19" s="47"/>
      <c r="P19" s="44" t="s">
        <v>58</v>
      </c>
      <c r="Q19" s="47"/>
      <c r="R19" s="44" t="s">
        <v>61</v>
      </c>
      <c r="S19" s="10"/>
      <c r="T19" s="10"/>
      <c r="U19" s="66"/>
      <c r="V19" s="66"/>
      <c r="W19" s="66"/>
      <c r="X19" s="50" t="s">
        <v>263</v>
      </c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</row>
    <row r="20" spans="1:51" s="13" customFormat="1" ht="18" customHeight="1">
      <c r="A20" s="10"/>
      <c r="B20" s="11"/>
      <c r="C20" s="47"/>
      <c r="D20" s="425" t="s">
        <v>63</v>
      </c>
      <c r="E20" s="425"/>
      <c r="F20" s="47"/>
      <c r="G20" s="424" t="s">
        <v>60</v>
      </c>
      <c r="H20" s="424"/>
      <c r="I20" s="47"/>
      <c r="J20" s="44" t="s">
        <v>62</v>
      </c>
      <c r="K20" s="47"/>
      <c r="L20" s="44" t="s">
        <v>69</v>
      </c>
      <c r="M20" s="47"/>
      <c r="N20" s="44" t="s">
        <v>68</v>
      </c>
      <c r="O20" s="47"/>
      <c r="P20" s="45" t="s">
        <v>66</v>
      </c>
      <c r="Q20" s="47"/>
      <c r="R20" s="44" t="s">
        <v>67</v>
      </c>
      <c r="S20" s="10"/>
      <c r="T20" s="10"/>
      <c r="U20" s="66"/>
      <c r="V20" s="66"/>
      <c r="W20" s="66"/>
      <c r="X20" s="50" t="s">
        <v>264</v>
      </c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</row>
    <row r="21" spans="1:51" s="13" customFormat="1" ht="18" customHeight="1">
      <c r="A21" s="10"/>
      <c r="B21" s="11"/>
      <c r="C21" s="47"/>
      <c r="D21" s="425" t="s">
        <v>73</v>
      </c>
      <c r="E21" s="425"/>
      <c r="F21" s="47"/>
      <c r="G21" s="425" t="s">
        <v>74</v>
      </c>
      <c r="H21" s="425"/>
      <c r="I21" s="47"/>
      <c r="J21" s="44" t="s">
        <v>75</v>
      </c>
      <c r="K21" s="47"/>
      <c r="L21" s="44" t="s">
        <v>76</v>
      </c>
      <c r="M21" s="47"/>
      <c r="N21" s="44" t="s">
        <v>77</v>
      </c>
      <c r="O21" s="47"/>
      <c r="P21" s="45" t="s">
        <v>78</v>
      </c>
      <c r="Q21" s="47"/>
      <c r="R21" s="44" t="s">
        <v>79</v>
      </c>
      <c r="S21" s="45"/>
      <c r="T21" s="10"/>
      <c r="U21" s="66"/>
      <c r="V21" s="66"/>
      <c r="W21" s="66"/>
      <c r="X21" s="50" t="s">
        <v>265</v>
      </c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/>
      <c r="AX21" s="66"/>
      <c r="AY21" s="66"/>
    </row>
    <row r="22" spans="1:51" s="13" customFormat="1" ht="18" customHeight="1">
      <c r="A22" s="10"/>
      <c r="B22" s="11"/>
      <c r="C22" s="47"/>
      <c r="D22" s="425" t="s">
        <v>80</v>
      </c>
      <c r="E22" s="425"/>
      <c r="F22" s="47"/>
      <c r="G22" s="424" t="s">
        <v>81</v>
      </c>
      <c r="H22" s="424"/>
      <c r="I22" s="47"/>
      <c r="J22" s="44" t="s">
        <v>82</v>
      </c>
      <c r="K22" s="47"/>
      <c r="L22" s="43" t="s">
        <v>91</v>
      </c>
      <c r="M22" s="47"/>
      <c r="N22" s="45" t="s">
        <v>83</v>
      </c>
      <c r="O22" s="47"/>
      <c r="P22" s="44" t="s">
        <v>84</v>
      </c>
      <c r="Q22" s="47"/>
      <c r="R22" s="44" t="s">
        <v>85</v>
      </c>
      <c r="S22" s="10"/>
      <c r="T22" s="10"/>
      <c r="U22" s="66"/>
      <c r="V22" s="66"/>
      <c r="W22" s="66"/>
      <c r="X22" s="50" t="s">
        <v>266</v>
      </c>
      <c r="Y22" s="66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</row>
    <row r="23" spans="1:51" s="13" customFormat="1" ht="18" customHeight="1">
      <c r="A23" s="10"/>
      <c r="B23" s="11"/>
      <c r="C23" s="47"/>
      <c r="D23" s="425" t="s">
        <v>86</v>
      </c>
      <c r="E23" s="425"/>
      <c r="F23" s="47"/>
      <c r="G23" s="425" t="s">
        <v>87</v>
      </c>
      <c r="H23" s="425"/>
      <c r="I23" s="47"/>
      <c r="J23" s="44" t="s">
        <v>88</v>
      </c>
      <c r="K23" s="47"/>
      <c r="L23" s="44" t="s">
        <v>89</v>
      </c>
      <c r="M23" s="47"/>
      <c r="N23" s="44" t="s">
        <v>90</v>
      </c>
      <c r="O23" s="12"/>
      <c r="P23" s="10"/>
      <c r="Q23" s="12"/>
      <c r="R23" s="41"/>
      <c r="S23" s="41"/>
      <c r="T23" s="10"/>
      <c r="U23" s="66"/>
      <c r="V23" s="66"/>
      <c r="W23" s="66"/>
      <c r="X23" s="50" t="s">
        <v>267</v>
      </c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</row>
    <row r="24" spans="1:51" s="5" customFormat="1" ht="5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66"/>
      <c r="V24" s="66"/>
      <c r="W24" s="66"/>
      <c r="X24" s="50" t="s">
        <v>268</v>
      </c>
      <c r="Y24" s="66"/>
      <c r="Z24" s="66"/>
      <c r="AA24" s="66"/>
      <c r="AB24" s="66"/>
      <c r="AC24" s="66"/>
      <c r="AD24" s="66"/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6"/>
      <c r="AR24" s="66"/>
      <c r="AS24" s="66"/>
      <c r="AT24" s="66"/>
      <c r="AU24" s="66"/>
      <c r="AV24" s="66"/>
      <c r="AW24" s="66"/>
      <c r="AX24" s="66"/>
      <c r="AY24" s="66"/>
    </row>
    <row r="25" spans="1:51" s="5" customFormat="1">
      <c r="A25" s="1"/>
      <c r="B25" s="8" t="s">
        <v>39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462" t="str">
        <f>IF(DATA!H18=0,"","合  計　"&amp;DATA!H18&amp;" 種類")</f>
        <v/>
      </c>
      <c r="S25" s="462"/>
      <c r="T25" s="1"/>
      <c r="U25" s="2"/>
      <c r="V25" s="2"/>
      <c r="W25" s="2"/>
      <c r="X25" s="49" t="s">
        <v>269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</row>
    <row r="26" spans="1:51" s="38" customFormat="1" ht="21" customHeight="1">
      <c r="A26" s="12"/>
      <c r="B26" s="12"/>
      <c r="C26" s="37" t="s">
        <v>23</v>
      </c>
      <c r="D26" s="37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2"/>
      <c r="V26" s="2"/>
      <c r="W26" s="2"/>
      <c r="X26" s="49" t="s">
        <v>270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</row>
    <row r="27" spans="1:51" s="5" customFormat="1">
      <c r="A27" s="1"/>
      <c r="B27" s="1"/>
      <c r="C27" s="48"/>
      <c r="D27" s="463" t="s">
        <v>1</v>
      </c>
      <c r="E27" s="463"/>
      <c r="F27" s="463"/>
      <c r="G27" s="463"/>
      <c r="H27" s="15"/>
      <c r="I27" s="48"/>
      <c r="J27" s="15" t="s">
        <v>2</v>
      </c>
      <c r="K27" s="15"/>
      <c r="L27" s="15"/>
      <c r="M27" s="48"/>
      <c r="N27" s="15" t="s">
        <v>3</v>
      </c>
      <c r="O27" s="1"/>
      <c r="P27" s="15"/>
      <c r="Q27" s="15"/>
      <c r="R27" s="15"/>
      <c r="S27" s="15"/>
      <c r="T27" s="1"/>
      <c r="U27" s="2"/>
      <c r="V27" s="2"/>
      <c r="W27" s="2"/>
      <c r="X27" s="51" t="s">
        <v>271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</row>
    <row r="28" spans="1:51" s="5" customFormat="1">
      <c r="A28" s="1"/>
      <c r="B28" s="1"/>
      <c r="C28" s="48"/>
      <c r="D28" s="463" t="s">
        <v>4</v>
      </c>
      <c r="E28" s="463"/>
      <c r="F28" s="463"/>
      <c r="G28" s="463"/>
      <c r="H28" s="15"/>
      <c r="I28" s="48"/>
      <c r="J28" s="15" t="s">
        <v>5</v>
      </c>
      <c r="K28" s="15"/>
      <c r="L28" s="15"/>
      <c r="M28" s="48"/>
      <c r="N28" s="15" t="s">
        <v>6</v>
      </c>
      <c r="O28" s="1"/>
      <c r="P28" s="15"/>
      <c r="Q28" s="15"/>
      <c r="R28" s="15"/>
      <c r="S28" s="15"/>
      <c r="T28" s="1"/>
      <c r="U28" s="2"/>
      <c r="V28" s="2"/>
      <c r="W28" s="2"/>
      <c r="X28" s="49" t="s">
        <v>272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</row>
    <row r="29" spans="1:51" s="5" customFormat="1">
      <c r="A29" s="1"/>
      <c r="B29" s="1"/>
      <c r="C29" s="48"/>
      <c r="D29" s="463" t="s">
        <v>7</v>
      </c>
      <c r="E29" s="463"/>
      <c r="F29" s="463"/>
      <c r="G29" s="463"/>
      <c r="H29" s="15"/>
      <c r="I29" s="48"/>
      <c r="J29" s="15" t="s">
        <v>8</v>
      </c>
      <c r="K29" s="15"/>
      <c r="L29" s="15"/>
      <c r="M29" s="48"/>
      <c r="N29" s="15" t="s">
        <v>9</v>
      </c>
      <c r="O29" s="1"/>
      <c r="P29" s="15"/>
      <c r="Q29" s="48"/>
      <c r="R29" s="15" t="s">
        <v>10</v>
      </c>
      <c r="S29" s="15"/>
      <c r="T29" s="1"/>
      <c r="U29" s="2"/>
      <c r="V29" s="2"/>
      <c r="W29" s="2"/>
      <c r="X29" s="49" t="s">
        <v>273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</row>
    <row r="30" spans="1:51" s="5" customFormat="1">
      <c r="A30" s="1"/>
      <c r="B30" s="1"/>
      <c r="C30" s="48"/>
      <c r="D30" s="463" t="s">
        <v>309</v>
      </c>
      <c r="E30" s="463"/>
      <c r="F30" s="463"/>
      <c r="G30" s="463"/>
      <c r="H30" s="15"/>
      <c r="I30" s="48"/>
      <c r="J30" s="15" t="s">
        <v>12</v>
      </c>
      <c r="K30" s="15"/>
      <c r="L30" s="15"/>
      <c r="M30" s="48"/>
      <c r="N30" s="15" t="s">
        <v>13</v>
      </c>
      <c r="O30" s="1"/>
      <c r="P30" s="15"/>
      <c r="Q30" s="48"/>
      <c r="R30" s="15" t="s">
        <v>14</v>
      </c>
      <c r="S30" s="15"/>
      <c r="T30" s="1"/>
      <c r="U30" s="2"/>
      <c r="V30" s="2"/>
      <c r="W30" s="2"/>
      <c r="X30" s="49" t="s">
        <v>274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</row>
    <row r="31" spans="1:51" s="5" customFormat="1">
      <c r="A31" s="1"/>
      <c r="B31" s="1"/>
      <c r="C31" s="48"/>
      <c r="D31" s="463" t="s">
        <v>15</v>
      </c>
      <c r="E31" s="463"/>
      <c r="F31" s="463"/>
      <c r="G31" s="463"/>
      <c r="H31" s="15"/>
      <c r="I31" s="48"/>
      <c r="J31" s="15" t="s">
        <v>16</v>
      </c>
      <c r="K31" s="15"/>
      <c r="L31" s="15"/>
      <c r="M31" s="48"/>
      <c r="N31" s="15" t="s">
        <v>17</v>
      </c>
      <c r="O31" s="1"/>
      <c r="P31" s="15"/>
      <c r="Q31" s="48"/>
      <c r="R31" s="15" t="s">
        <v>18</v>
      </c>
      <c r="S31" s="15"/>
      <c r="T31" s="1"/>
      <c r="U31" s="2"/>
      <c r="V31" s="2"/>
      <c r="W31" s="2"/>
      <c r="X31" s="49" t="s">
        <v>275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</row>
    <row r="32" spans="1:51" s="5" customFormat="1">
      <c r="A32" s="1"/>
      <c r="B32" s="1"/>
      <c r="C32" s="48"/>
      <c r="D32" s="463" t="s">
        <v>308</v>
      </c>
      <c r="E32" s="463"/>
      <c r="F32" s="463"/>
      <c r="G32" s="463"/>
      <c r="H32" s="15"/>
      <c r="I32" s="48"/>
      <c r="J32" s="15" t="s">
        <v>306</v>
      </c>
      <c r="K32" s="15"/>
      <c r="L32" s="15"/>
      <c r="M32" s="48"/>
      <c r="N32" s="15" t="s">
        <v>307</v>
      </c>
      <c r="O32" s="1"/>
      <c r="P32" s="15"/>
      <c r="Q32" s="15"/>
      <c r="R32" s="15"/>
      <c r="S32" s="1"/>
      <c r="T32" s="1"/>
      <c r="U32" s="2"/>
      <c r="V32" s="2"/>
      <c r="W32" s="2"/>
      <c r="X32" s="49" t="s">
        <v>276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</row>
    <row r="33" spans="1:24" s="2" customFormat="1" ht="1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X33" s="49" t="s">
        <v>277</v>
      </c>
    </row>
    <row r="34" spans="1:24" s="2" customFormat="1" ht="16" customHeight="1">
      <c r="A34" s="1"/>
      <c r="B34" s="1"/>
      <c r="C34" s="14" t="s">
        <v>24</v>
      </c>
      <c r="D34" s="14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42"/>
      <c r="S34" s="42"/>
      <c r="T34" s="1"/>
      <c r="X34" s="49" t="s">
        <v>278</v>
      </c>
    </row>
    <row r="35" spans="1:24" s="2" customFormat="1" ht="18" customHeight="1">
      <c r="A35" s="1"/>
      <c r="B35" s="1"/>
      <c r="C35" s="48"/>
      <c r="D35" s="15" t="s">
        <v>19</v>
      </c>
      <c r="E35" s="15"/>
      <c r="F35" s="15"/>
      <c r="G35" s="15"/>
      <c r="H35" s="15"/>
      <c r="I35" s="15"/>
      <c r="J35" s="15"/>
      <c r="K35" s="15"/>
      <c r="L35" s="15"/>
      <c r="M35" s="1"/>
      <c r="N35" s="1"/>
      <c r="O35" s="1"/>
      <c r="P35" s="1"/>
      <c r="Q35" s="1"/>
      <c r="R35" s="1"/>
      <c r="S35" s="1"/>
      <c r="T35" s="1"/>
      <c r="X35" s="49" t="s">
        <v>279</v>
      </c>
    </row>
    <row r="36" spans="1:24" s="2" customFormat="1" ht="5.2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6"/>
      <c r="X36" s="49" t="s">
        <v>280</v>
      </c>
    </row>
    <row r="37" spans="1:24" s="2" customFormat="1">
      <c r="A37" s="1"/>
      <c r="B37" s="8" t="s">
        <v>40</v>
      </c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1"/>
      <c r="X37" s="49" t="s">
        <v>281</v>
      </c>
    </row>
    <row r="38" spans="1:24" s="2" customFormat="1" ht="18" customHeight="1">
      <c r="A38" s="1"/>
      <c r="B38" s="1"/>
      <c r="C38" s="48"/>
      <c r="D38" s="17" t="s">
        <v>96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X38" s="49" t="s">
        <v>282</v>
      </c>
    </row>
    <row r="39" spans="1:24" s="2" customFormat="1" ht="18" customHeight="1">
      <c r="A39" s="1"/>
      <c r="B39" s="1"/>
      <c r="C39" s="48"/>
      <c r="D39" s="17" t="s">
        <v>97</v>
      </c>
      <c r="E39" s="18"/>
      <c r="F39" s="18"/>
      <c r="G39" s="18"/>
      <c r="H39" s="18"/>
      <c r="I39" s="18"/>
      <c r="J39" s="18"/>
      <c r="K39" s="1"/>
      <c r="L39" s="18"/>
      <c r="M39" s="1"/>
      <c r="N39" s="1"/>
      <c r="O39" s="1"/>
      <c r="P39" s="1"/>
      <c r="Q39" s="1"/>
      <c r="R39" s="1"/>
      <c r="S39" s="1"/>
      <c r="T39" s="1"/>
      <c r="X39" s="49" t="s">
        <v>283</v>
      </c>
    </row>
    <row r="40" spans="1:24" s="2" customFormat="1" ht="18" customHeight="1">
      <c r="A40" s="1"/>
      <c r="B40" s="1"/>
      <c r="C40" s="48"/>
      <c r="D40" s="17" t="s">
        <v>98</v>
      </c>
      <c r="E40" s="1"/>
      <c r="F40" s="1"/>
      <c r="G40" s="1"/>
      <c r="H40" s="1"/>
      <c r="I40" s="1"/>
      <c r="J40" s="1"/>
      <c r="K40" s="18"/>
      <c r="L40" s="1"/>
      <c r="M40" s="1"/>
      <c r="N40" s="1"/>
      <c r="O40" s="1"/>
      <c r="P40" s="1"/>
      <c r="Q40" s="1"/>
      <c r="R40" s="1"/>
      <c r="S40" s="1"/>
      <c r="T40" s="1"/>
      <c r="X40" s="49" t="s">
        <v>284</v>
      </c>
    </row>
    <row r="41" spans="1:24" s="2" customFormat="1" ht="11.25" customHeight="1">
      <c r="A41" s="1"/>
      <c r="B41" s="1"/>
      <c r="C41" s="19" t="s">
        <v>310</v>
      </c>
      <c r="D41" s="19"/>
      <c r="E41" s="20"/>
      <c r="F41" s="20"/>
      <c r="G41" s="20"/>
      <c r="H41" s="20"/>
      <c r="I41" s="20"/>
      <c r="J41" s="20"/>
      <c r="K41" s="20"/>
      <c r="L41" s="20"/>
      <c r="M41" s="1"/>
      <c r="N41" s="1"/>
      <c r="O41" s="1"/>
      <c r="P41" s="1"/>
      <c r="Q41" s="1"/>
      <c r="R41" s="1"/>
      <c r="S41" s="1"/>
      <c r="T41" s="1"/>
      <c r="X41" s="49" t="s">
        <v>285</v>
      </c>
    </row>
    <row r="42" spans="1:24" s="2" customFormat="1" ht="11.25" customHeight="1">
      <c r="A42" s="1"/>
      <c r="B42" s="1"/>
      <c r="C42" s="21" t="s">
        <v>311</v>
      </c>
      <c r="D42" s="21"/>
      <c r="E42" s="20"/>
      <c r="F42" s="20"/>
      <c r="G42" s="20"/>
      <c r="H42" s="20"/>
      <c r="I42" s="20"/>
      <c r="J42" s="20"/>
      <c r="K42" s="20"/>
      <c r="L42" s="20"/>
      <c r="M42" s="1"/>
      <c r="N42" s="1"/>
      <c r="O42" s="1"/>
      <c r="P42" s="1"/>
      <c r="Q42" s="1"/>
      <c r="R42" s="1"/>
      <c r="S42" s="1"/>
      <c r="T42" s="1"/>
      <c r="X42" s="49" t="s">
        <v>286</v>
      </c>
    </row>
    <row r="43" spans="1:24" s="2" customFormat="1" ht="5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X43" s="49" t="s">
        <v>287</v>
      </c>
    </row>
    <row r="44" spans="1:24" s="2" customFormat="1">
      <c r="A44" s="1"/>
      <c r="B44" s="8" t="s">
        <v>42</v>
      </c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1"/>
      <c r="X44" s="49" t="s">
        <v>288</v>
      </c>
    </row>
    <row r="45" spans="1:24" s="2" customFormat="1" ht="18" customHeight="1">
      <c r="A45" s="1"/>
      <c r="B45" s="1"/>
      <c r="C45" s="48"/>
      <c r="D45" s="1" t="s">
        <v>99</v>
      </c>
      <c r="E45" s="1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X45" s="49" t="s">
        <v>289</v>
      </c>
    </row>
    <row r="46" spans="1:24" s="2" customFormat="1" ht="18" customHeight="1">
      <c r="A46" s="1"/>
      <c r="B46" s="1"/>
      <c r="C46" s="48"/>
      <c r="D46" s="1" t="s">
        <v>100</v>
      </c>
      <c r="E46" s="17"/>
      <c r="F46" s="18"/>
      <c r="G46" s="18"/>
      <c r="H46" s="18"/>
      <c r="I46" s="18"/>
      <c r="J46" s="18"/>
      <c r="K46" s="18"/>
      <c r="L46" s="18"/>
      <c r="M46" s="1"/>
      <c r="N46" s="1"/>
      <c r="O46" s="1"/>
      <c r="P46" s="1"/>
      <c r="Q46" s="1"/>
      <c r="R46" s="1"/>
      <c r="S46" s="1"/>
      <c r="T46" s="1"/>
      <c r="X46" s="49" t="s">
        <v>290</v>
      </c>
    </row>
    <row r="47" spans="1:24" s="2" customFormat="1" ht="15" customHeight="1">
      <c r="A47" s="1"/>
      <c r="B47" s="1"/>
      <c r="C47" s="21" t="s">
        <v>301</v>
      </c>
      <c r="D47" s="21"/>
      <c r="E47" s="22"/>
      <c r="F47" s="22"/>
      <c r="G47" s="22"/>
      <c r="H47" s="22"/>
      <c r="I47" s="22"/>
      <c r="J47" s="22"/>
      <c r="K47" s="22"/>
      <c r="L47" s="22"/>
      <c r="M47" s="1"/>
      <c r="N47" s="1"/>
      <c r="O47" s="22"/>
      <c r="P47" s="22"/>
      <c r="Q47" s="22"/>
      <c r="R47" s="22"/>
      <c r="S47" s="1"/>
      <c r="T47" s="1"/>
      <c r="X47" s="49" t="s">
        <v>291</v>
      </c>
    </row>
    <row r="48" spans="1:24" s="2" customFormat="1" ht="18" customHeight="1" thickBot="1">
      <c r="A48" s="1"/>
      <c r="B48" s="1"/>
      <c r="C48" s="1"/>
      <c r="D48" s="17" t="s">
        <v>400</v>
      </c>
      <c r="E48" s="17"/>
      <c r="F48" s="18"/>
      <c r="G48" s="18"/>
      <c r="H48" s="18"/>
      <c r="I48" s="18"/>
      <c r="J48" s="18"/>
      <c r="K48" s="18"/>
      <c r="L48" s="18"/>
      <c r="M48" s="1"/>
      <c r="N48" s="1"/>
      <c r="O48" s="1"/>
      <c r="P48" s="1"/>
      <c r="Q48" s="1"/>
      <c r="R48" s="1"/>
      <c r="S48" s="1"/>
      <c r="T48" s="1"/>
      <c r="X48" s="49" t="s">
        <v>292</v>
      </c>
    </row>
    <row r="49" spans="1:51" s="5" customFormat="1" ht="35.25" customHeight="1" thickBot="1">
      <c r="A49" s="1"/>
      <c r="B49" s="1"/>
      <c r="C49" s="1"/>
      <c r="D49" s="464"/>
      <c r="E49" s="465"/>
      <c r="F49" s="465"/>
      <c r="G49" s="465"/>
      <c r="H49" s="465"/>
      <c r="I49" s="465"/>
      <c r="J49" s="465"/>
      <c r="K49" s="465"/>
      <c r="L49" s="465"/>
      <c r="M49" s="465"/>
      <c r="N49" s="465"/>
      <c r="O49" s="465"/>
      <c r="P49" s="465"/>
      <c r="Q49" s="465"/>
      <c r="R49" s="466"/>
      <c r="S49" s="1"/>
      <c r="T49" s="1"/>
      <c r="U49" s="2"/>
      <c r="V49" s="2"/>
      <c r="W49" s="2"/>
      <c r="X49" s="49" t="s">
        <v>293</v>
      </c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</row>
    <row r="50" spans="1:51" s="5" customFormat="1" ht="8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2"/>
      <c r="V50" s="2"/>
      <c r="W50" s="2"/>
      <c r="X50" s="49" t="s">
        <v>294</v>
      </c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</row>
    <row r="51" spans="1:51" s="5" customFormat="1" ht="8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2"/>
      <c r="V51" s="2"/>
      <c r="W51" s="2"/>
      <c r="X51" s="49" t="s">
        <v>295</v>
      </c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</row>
    <row r="52" spans="1:51" s="5" customFormat="1">
      <c r="A52" s="1"/>
      <c r="B52" s="8" t="s">
        <v>323</v>
      </c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1"/>
      <c r="T52" s="1"/>
      <c r="U52" s="2"/>
      <c r="V52" s="2"/>
      <c r="W52" s="2"/>
      <c r="X52" s="49" t="s">
        <v>296</v>
      </c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</row>
    <row r="53" spans="1:51" s="5" customFormat="1" ht="20.25" customHeight="1" thickBot="1">
      <c r="A53" s="1"/>
      <c r="B53" s="1"/>
      <c r="C53" s="23" t="s">
        <v>29</v>
      </c>
      <c r="D53" s="17" t="s">
        <v>27</v>
      </c>
      <c r="E53" s="1"/>
      <c r="F53" s="1"/>
      <c r="G53" s="1"/>
      <c r="H53" s="1"/>
      <c r="I53" s="17" t="s">
        <v>28</v>
      </c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2"/>
      <c r="V53" s="2"/>
      <c r="W53" s="2"/>
      <c r="X53" s="49" t="s">
        <v>297</v>
      </c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</row>
    <row r="54" spans="1:51" s="5" customFormat="1" ht="18.5" thickBot="1">
      <c r="A54" s="1"/>
      <c r="B54" s="1"/>
      <c r="C54" s="1"/>
      <c r="D54" s="467"/>
      <c r="E54" s="468"/>
      <c r="F54" s="468"/>
      <c r="G54" s="469"/>
      <c r="H54" s="24" t="s">
        <v>26</v>
      </c>
      <c r="I54" s="467"/>
      <c r="J54" s="468"/>
      <c r="K54" s="469"/>
      <c r="L54" s="1"/>
      <c r="M54" s="25" t="str">
        <f>IF(OR(D54="",I54="")," ",
   IF(I54&lt;D54,
      "    開始月が終了月より後になっています",
      "･･･ 提供数 ＝ " &amp; ROUND(YEARFRAC(D54,I54)*12+1,0) &amp; "カ月分"
   )
)</f>
        <v xml:space="preserve"> </v>
      </c>
      <c r="N54" s="1"/>
      <c r="O54" s="1"/>
      <c r="P54" s="25"/>
      <c r="Q54" s="25"/>
      <c r="R54" s="1"/>
      <c r="S54" s="1"/>
      <c r="T54" s="1"/>
      <c r="U54" s="2"/>
      <c r="V54" s="2"/>
      <c r="W54" s="2"/>
      <c r="X54" s="49" t="s">
        <v>298</v>
      </c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</row>
    <row r="55" spans="1:51" s="5" customFormat="1" ht="5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2"/>
      <c r="V55" s="2"/>
      <c r="W55" s="2"/>
      <c r="X55" s="49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</row>
    <row r="56" spans="1:51" s="5" customFormat="1" ht="17.25" customHeight="1" thickBot="1">
      <c r="A56" s="1"/>
      <c r="B56" s="1"/>
      <c r="C56" s="26" t="s">
        <v>30</v>
      </c>
      <c r="D56" s="17" t="s">
        <v>27</v>
      </c>
      <c r="E56" s="1"/>
      <c r="F56" s="1"/>
      <c r="G56" s="1"/>
      <c r="H56" s="1"/>
      <c r="I56" s="17" t="s">
        <v>28</v>
      </c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2"/>
      <c r="V56" s="2"/>
      <c r="W56" s="2"/>
      <c r="X56" s="49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</row>
    <row r="57" spans="1:51" s="5" customFormat="1" ht="18.5" thickBot="1">
      <c r="A57" s="1"/>
      <c r="B57" s="1"/>
      <c r="C57" s="1"/>
      <c r="D57" s="467"/>
      <c r="E57" s="468"/>
      <c r="F57" s="468"/>
      <c r="G57" s="469"/>
      <c r="H57" s="24" t="s">
        <v>26</v>
      </c>
      <c r="I57" s="467"/>
      <c r="J57" s="468"/>
      <c r="K57" s="469"/>
      <c r="L57" s="1"/>
      <c r="M57" s="25" t="str">
        <f>IF(OR(D57="",I57="")," ",
   IF(I57&lt;D57,
      "    開始月が終了月より後になっています",
      "･･･ 提供数 ＝ " &amp; ROUND(YEARFRAC(D57,I57)*12+1,0) &amp; "カ月分"
   )
)</f>
        <v xml:space="preserve"> </v>
      </c>
      <c r="N57" s="1"/>
      <c r="O57" s="1"/>
      <c r="P57" s="25"/>
      <c r="Q57" s="25"/>
      <c r="R57" s="1"/>
      <c r="S57" s="1"/>
      <c r="T57" s="1"/>
      <c r="U57" s="2"/>
      <c r="V57" s="2"/>
      <c r="W57" s="2"/>
      <c r="X57" s="49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</row>
    <row r="58" spans="1:51" s="5" customFormat="1" ht="5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2"/>
      <c r="V58" s="2"/>
      <c r="W58" s="2"/>
      <c r="X58" s="49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</row>
    <row r="59" spans="1:51" s="5" customFormat="1" ht="14.25" customHeight="1">
      <c r="A59" s="1"/>
      <c r="B59" s="1"/>
      <c r="C59" s="1"/>
      <c r="D59" s="1"/>
      <c r="E59" s="34" t="s">
        <v>31</v>
      </c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1"/>
      <c r="R59" s="1"/>
      <c r="S59" s="1"/>
      <c r="T59" s="1"/>
      <c r="U59" s="2"/>
      <c r="V59" s="2"/>
      <c r="W59" s="2"/>
      <c r="X59" s="49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</row>
    <row r="60" spans="1:51" s="5" customFormat="1" ht="31.5" customHeight="1">
      <c r="A60" s="1"/>
      <c r="B60" s="1"/>
      <c r="C60" s="1"/>
      <c r="D60" s="1"/>
      <c r="E60" s="474" t="s">
        <v>414</v>
      </c>
      <c r="F60" s="474"/>
      <c r="G60" s="474"/>
      <c r="H60" s="474"/>
      <c r="I60" s="474"/>
      <c r="J60" s="474"/>
      <c r="K60" s="474"/>
      <c r="L60" s="474"/>
      <c r="M60" s="474"/>
      <c r="N60" s="474"/>
      <c r="O60" s="474"/>
      <c r="P60" s="474"/>
      <c r="Q60" s="1"/>
      <c r="R60" s="1"/>
      <c r="S60" s="1"/>
      <c r="T60" s="1"/>
      <c r="U60" s="2"/>
      <c r="V60" s="2"/>
      <c r="W60" s="2"/>
      <c r="X60" s="49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</row>
    <row r="61" spans="1:51" s="5" customFormat="1" ht="5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2"/>
      <c r="V61" s="2"/>
      <c r="W61" s="2"/>
      <c r="X61" s="49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</row>
    <row r="62" spans="1:51" s="5" customFormat="1" ht="18" customHeight="1" thickBot="1">
      <c r="A62" s="1"/>
      <c r="B62" s="1"/>
      <c r="C62" s="27" t="s">
        <v>423</v>
      </c>
      <c r="D62" s="27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2"/>
      <c r="V62" s="2"/>
      <c r="W62" s="2"/>
      <c r="X62" s="49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</row>
    <row r="63" spans="1:51" s="5" customFormat="1" ht="48" customHeight="1" thickBot="1">
      <c r="A63" s="1"/>
      <c r="B63" s="1"/>
      <c r="C63" s="1"/>
      <c r="D63" s="464"/>
      <c r="E63" s="465"/>
      <c r="F63" s="465"/>
      <c r="G63" s="465"/>
      <c r="H63" s="465"/>
      <c r="I63" s="465"/>
      <c r="J63" s="465"/>
      <c r="K63" s="465"/>
      <c r="L63" s="465"/>
      <c r="M63" s="465"/>
      <c r="N63" s="465"/>
      <c r="O63" s="465"/>
      <c r="P63" s="465"/>
      <c r="Q63" s="465"/>
      <c r="R63" s="466"/>
      <c r="S63" s="1"/>
      <c r="T63" s="1"/>
      <c r="U63" s="2"/>
      <c r="V63" s="2"/>
      <c r="W63" s="2"/>
      <c r="X63" s="49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</row>
    <row r="64" spans="1:51" s="5" customFormat="1" ht="8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2"/>
      <c r="V64" s="2"/>
      <c r="W64" s="2"/>
      <c r="X64" s="49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</row>
    <row r="65" spans="1:51" s="5" customFormat="1">
      <c r="A65" s="1"/>
      <c r="B65" s="8" t="s">
        <v>324</v>
      </c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1"/>
      <c r="U65" s="2"/>
      <c r="V65" s="2"/>
      <c r="W65" s="2"/>
      <c r="X65" s="49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</row>
    <row r="66" spans="1:51" s="5" customFormat="1" ht="18" customHeight="1">
      <c r="A66" s="1"/>
      <c r="B66" s="1"/>
      <c r="C66" s="48"/>
      <c r="D66" s="17" t="s">
        <v>201</v>
      </c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2"/>
      <c r="V66" s="2"/>
      <c r="W66" s="2"/>
      <c r="X66" s="49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</row>
    <row r="67" spans="1:51" s="5" customFormat="1" ht="18" customHeight="1">
      <c r="A67" s="1"/>
      <c r="B67" s="1"/>
      <c r="C67" s="48"/>
      <c r="D67" s="17" t="s">
        <v>200</v>
      </c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2"/>
      <c r="V67" s="2"/>
      <c r="W67" s="2"/>
      <c r="X67" s="49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</row>
    <row r="68" spans="1:51" s="5" customFormat="1" ht="5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2"/>
      <c r="V68" s="2"/>
      <c r="W68" s="2"/>
      <c r="X68" s="49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</row>
    <row r="69" spans="1:51" s="5" customFormat="1">
      <c r="A69" s="1"/>
      <c r="B69" s="8" t="s">
        <v>332</v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1"/>
      <c r="U69" s="2"/>
      <c r="V69" s="2"/>
      <c r="W69" s="2"/>
      <c r="X69" s="49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</row>
    <row r="70" spans="1:51" s="5" customFormat="1" ht="18" customHeight="1">
      <c r="A70" s="1"/>
      <c r="B70" s="1"/>
      <c r="C70" s="48"/>
      <c r="D70" s="17" t="s">
        <v>92</v>
      </c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2"/>
      <c r="V70" s="2"/>
      <c r="W70" s="2"/>
      <c r="X70" s="49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</row>
    <row r="71" spans="1:51" s="5" customFormat="1" ht="18" customHeight="1">
      <c r="A71" s="1"/>
      <c r="B71" s="1"/>
      <c r="C71" s="48"/>
      <c r="D71" s="17" t="s">
        <v>93</v>
      </c>
      <c r="E71" s="18"/>
      <c r="F71" s="18"/>
      <c r="G71" s="18"/>
      <c r="H71" s="18"/>
      <c r="I71" s="18"/>
      <c r="J71" s="18"/>
      <c r="K71" s="18"/>
      <c r="L71" s="1"/>
      <c r="M71" s="28"/>
      <c r="N71" s="1"/>
      <c r="O71" s="1"/>
      <c r="P71" s="1"/>
      <c r="Q71" s="1"/>
      <c r="R71" s="1"/>
      <c r="S71" s="1"/>
      <c r="T71" s="1"/>
      <c r="U71" s="2"/>
      <c r="V71" s="2"/>
      <c r="W71" s="2"/>
      <c r="X71" s="49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</row>
    <row r="72" spans="1:51" s="5" customFormat="1" ht="18" customHeight="1">
      <c r="A72" s="1"/>
      <c r="B72" s="1"/>
      <c r="C72" s="48"/>
      <c r="D72" s="17" t="s">
        <v>94</v>
      </c>
      <c r="E72" s="18"/>
      <c r="F72" s="18"/>
      <c r="G72" s="18"/>
      <c r="H72" s="18"/>
      <c r="I72" s="18"/>
      <c r="J72" s="18"/>
      <c r="K72" s="18"/>
      <c r="L72" s="1"/>
      <c r="M72" s="1"/>
      <c r="N72" s="1"/>
      <c r="O72" s="1"/>
      <c r="P72" s="1"/>
      <c r="Q72" s="1"/>
      <c r="R72" s="1"/>
      <c r="S72" s="1"/>
      <c r="T72" s="1"/>
      <c r="U72" s="2"/>
      <c r="V72" s="2"/>
      <c r="W72" s="2"/>
      <c r="X72" s="49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</row>
    <row r="73" spans="1:51" s="5" customFormat="1" ht="5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2"/>
      <c r="V73" s="2"/>
      <c r="W73" s="2"/>
      <c r="X73" s="49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</row>
    <row r="74" spans="1:51" s="5" customFormat="1">
      <c r="A74" s="1"/>
      <c r="B74" s="8" t="s">
        <v>405</v>
      </c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1"/>
      <c r="U74" s="2"/>
      <c r="V74" s="2"/>
      <c r="W74" s="2"/>
      <c r="X74" s="49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</row>
    <row r="75" spans="1:51" s="5" customFormat="1" ht="18" customHeight="1">
      <c r="A75" s="1"/>
      <c r="B75" s="1"/>
      <c r="C75" s="48"/>
      <c r="D75" s="15" t="s">
        <v>43</v>
      </c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2"/>
      <c r="V75" s="2"/>
      <c r="W75" s="2"/>
      <c r="X75" s="49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</row>
    <row r="76" spans="1:51" s="5" customFormat="1" ht="18" customHeight="1" thickBot="1">
      <c r="A76" s="1"/>
      <c r="B76" s="1"/>
      <c r="C76" s="48"/>
      <c r="D76" s="18" t="s">
        <v>406</v>
      </c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2"/>
      <c r="V76" s="2"/>
      <c r="W76" s="2"/>
      <c r="X76" s="49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</row>
    <row r="77" spans="1:51" s="5" customFormat="1" ht="48" customHeight="1" thickBot="1">
      <c r="A77" s="1"/>
      <c r="B77" s="1"/>
      <c r="C77" s="1"/>
      <c r="D77" s="464"/>
      <c r="E77" s="465"/>
      <c r="F77" s="465"/>
      <c r="G77" s="465"/>
      <c r="H77" s="465"/>
      <c r="I77" s="465"/>
      <c r="J77" s="465"/>
      <c r="K77" s="465"/>
      <c r="L77" s="465"/>
      <c r="M77" s="465"/>
      <c r="N77" s="465"/>
      <c r="O77" s="465"/>
      <c r="P77" s="465"/>
      <c r="Q77" s="465"/>
      <c r="R77" s="466"/>
      <c r="S77" s="1"/>
      <c r="T77" s="1"/>
      <c r="U77" s="2"/>
      <c r="V77" s="2"/>
      <c r="W77" s="2"/>
      <c r="X77" s="49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</row>
    <row r="78" spans="1:51" s="5" customFormat="1" ht="8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2"/>
      <c r="V78" s="2"/>
      <c r="W78" s="2"/>
      <c r="X78" s="49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</row>
    <row r="79" spans="1:51" s="5" customFormat="1">
      <c r="A79" s="1"/>
      <c r="B79" s="8" t="s">
        <v>339</v>
      </c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1"/>
      <c r="U79" s="2"/>
      <c r="V79" s="2"/>
      <c r="W79" s="2"/>
      <c r="X79" s="49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</row>
    <row r="80" spans="1:51" s="5" customFormat="1" ht="18" customHeight="1">
      <c r="A80" s="1"/>
      <c r="B80" s="1"/>
      <c r="C80" s="48"/>
      <c r="D80" s="18" t="s">
        <v>325</v>
      </c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2"/>
      <c r="V80" s="2"/>
      <c r="W80" s="2"/>
      <c r="X80" s="49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</row>
    <row r="81" spans="1:51" s="5" customFormat="1" ht="18" customHeight="1" thickBot="1">
      <c r="A81" s="1"/>
      <c r="B81" s="1"/>
      <c r="C81" s="48"/>
      <c r="D81" s="18" t="s">
        <v>401</v>
      </c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2"/>
      <c r="V81" s="2"/>
      <c r="W81" s="2"/>
      <c r="X81" s="49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</row>
    <row r="82" spans="1:51" s="5" customFormat="1" ht="48" customHeight="1" thickBot="1">
      <c r="A82" s="1"/>
      <c r="B82" s="1"/>
      <c r="C82" s="1"/>
      <c r="D82" s="464"/>
      <c r="E82" s="465"/>
      <c r="F82" s="465"/>
      <c r="G82" s="465"/>
      <c r="H82" s="465"/>
      <c r="I82" s="465"/>
      <c r="J82" s="465"/>
      <c r="K82" s="465"/>
      <c r="L82" s="465"/>
      <c r="M82" s="465"/>
      <c r="N82" s="465"/>
      <c r="O82" s="465"/>
      <c r="P82" s="465"/>
      <c r="Q82" s="465"/>
      <c r="R82" s="466"/>
      <c r="S82" s="1"/>
      <c r="T82" s="1"/>
      <c r="U82" s="2"/>
      <c r="V82" s="2"/>
      <c r="W82" s="2"/>
      <c r="X82" s="49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</row>
    <row r="83" spans="1:51" s="5" customFormat="1" ht="9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2"/>
      <c r="V83" s="2"/>
      <c r="W83" s="2"/>
      <c r="X83" s="49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</row>
    <row r="84" spans="1:51" s="5" customFormat="1" ht="18" customHeight="1" thickBot="1">
      <c r="A84" s="1"/>
      <c r="B84" s="1"/>
      <c r="C84" s="29" t="s">
        <v>402</v>
      </c>
      <c r="D84" s="29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2"/>
      <c r="V84" s="2"/>
      <c r="W84" s="2"/>
      <c r="X84" s="49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</row>
    <row r="85" spans="1:51" s="5" customFormat="1" ht="28.5" customHeight="1" thickBot="1">
      <c r="A85" s="1"/>
      <c r="B85" s="1"/>
      <c r="C85" s="1"/>
      <c r="D85" s="471"/>
      <c r="E85" s="472"/>
      <c r="F85" s="472"/>
      <c r="G85" s="472"/>
      <c r="H85" s="472"/>
      <c r="I85" s="472"/>
      <c r="J85" s="472"/>
      <c r="K85" s="472"/>
      <c r="L85" s="472"/>
      <c r="M85" s="472"/>
      <c r="N85" s="472"/>
      <c r="O85" s="472"/>
      <c r="P85" s="472"/>
      <c r="Q85" s="472"/>
      <c r="R85" s="473"/>
      <c r="S85" s="1"/>
      <c r="T85" s="1"/>
      <c r="U85" s="2"/>
      <c r="V85" s="2"/>
      <c r="W85" s="2"/>
      <c r="X85" s="49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</row>
    <row r="86" spans="1:51" s="5" customFormat="1" ht="8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2"/>
      <c r="V86" s="2"/>
      <c r="W86" s="2"/>
      <c r="X86" s="49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</row>
    <row r="87" spans="1:51" s="5" customFormat="1">
      <c r="A87" s="1"/>
      <c r="B87" s="8" t="s">
        <v>424</v>
      </c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1"/>
      <c r="U87" s="2"/>
      <c r="V87" s="2"/>
      <c r="W87" s="2"/>
      <c r="X87" s="49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</row>
    <row r="88" spans="1:51" s="5" customFormat="1" ht="18" customHeight="1">
      <c r="A88" s="1"/>
      <c r="B88" s="1"/>
      <c r="C88" s="48"/>
      <c r="D88" s="18" t="s">
        <v>337</v>
      </c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2"/>
      <c r="V88" s="2"/>
      <c r="W88" s="2"/>
      <c r="X88" s="49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</row>
    <row r="89" spans="1:51" s="5" customFormat="1" ht="18" customHeight="1">
      <c r="A89" s="1"/>
      <c r="B89" s="1"/>
      <c r="C89" s="48"/>
      <c r="D89" s="18" t="s">
        <v>338</v>
      </c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2"/>
      <c r="V89" s="2"/>
      <c r="W89" s="2"/>
      <c r="X89" s="49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</row>
    <row r="90" spans="1:51" s="5" customFormat="1" ht="5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2"/>
      <c r="V90" s="2"/>
      <c r="W90" s="2"/>
      <c r="X90" s="49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</row>
    <row r="91" spans="1:51" s="5" customFormat="1">
      <c r="A91" s="1"/>
      <c r="B91" s="8" t="s">
        <v>117</v>
      </c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1"/>
      <c r="U91" s="2"/>
      <c r="V91" s="2"/>
      <c r="W91" s="2"/>
      <c r="X91" s="49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</row>
    <row r="92" spans="1:51" s="5" customFormat="1" ht="5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2"/>
      <c r="V92" s="2"/>
      <c r="W92" s="2"/>
      <c r="X92" s="49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</row>
    <row r="93" spans="1:51" s="5" customFormat="1" ht="14.5" customHeight="1" thickBot="1">
      <c r="A93" s="1"/>
      <c r="B93" s="1"/>
      <c r="C93" s="1"/>
      <c r="D93" s="17" t="s">
        <v>403</v>
      </c>
      <c r="E93" s="1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2"/>
      <c r="V93" s="2"/>
      <c r="W93" s="2"/>
      <c r="X93" s="49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</row>
    <row r="94" spans="1:51" s="5" customFormat="1" ht="48" customHeight="1" thickBot="1">
      <c r="A94" s="1"/>
      <c r="B94" s="1"/>
      <c r="C94" s="1"/>
      <c r="D94" s="464"/>
      <c r="E94" s="465"/>
      <c r="F94" s="465"/>
      <c r="G94" s="465"/>
      <c r="H94" s="465"/>
      <c r="I94" s="465"/>
      <c r="J94" s="465"/>
      <c r="K94" s="465"/>
      <c r="L94" s="465"/>
      <c r="M94" s="465"/>
      <c r="N94" s="465"/>
      <c r="O94" s="465"/>
      <c r="P94" s="465"/>
      <c r="Q94" s="465"/>
      <c r="R94" s="466"/>
      <c r="S94" s="1"/>
      <c r="T94" s="1"/>
      <c r="U94" s="2"/>
      <c r="V94" s="2"/>
      <c r="W94" s="2"/>
      <c r="X94" s="49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</row>
    <row r="95" spans="1:51" s="5" customFormat="1" ht="5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2"/>
      <c r="V95" s="2"/>
      <c r="W95" s="2"/>
      <c r="X95" s="49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</row>
    <row r="96" spans="1:51" s="5" customFormat="1">
      <c r="A96" s="1"/>
      <c r="B96" s="30" t="s">
        <v>108</v>
      </c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1"/>
      <c r="U96" s="2"/>
      <c r="V96" s="2"/>
      <c r="W96" s="2"/>
      <c r="X96" s="49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</row>
    <row r="97" spans="1:51" s="5" customFormat="1" ht="18" customHeight="1">
      <c r="A97" s="1"/>
      <c r="B97" s="1"/>
      <c r="C97" s="48"/>
      <c r="D97" s="31" t="s">
        <v>109</v>
      </c>
      <c r="E97" s="1"/>
      <c r="F97" s="1"/>
      <c r="G97" s="1"/>
      <c r="H97" s="1"/>
      <c r="I97" s="1"/>
      <c r="J97" s="1"/>
      <c r="K97" s="1"/>
      <c r="L97" s="1"/>
      <c r="M97" s="470" t="str">
        <f>IF(OR(
    AND(DATA!H58="事前手続あり", D77=""),
    AND(DATA!H62="指定書式あり", D82=""),
    AND(DATA!H70="同意", D85="")
   ),
   "黄色セルを
ご入力ください",
   ""
)</f>
        <v/>
      </c>
      <c r="N97" s="470"/>
      <c r="O97" s="470"/>
      <c r="P97" s="470"/>
      <c r="Q97" s="470"/>
      <c r="R97" s="395"/>
      <c r="S97" s="1"/>
      <c r="T97" s="1"/>
      <c r="U97" s="2"/>
      <c r="V97" s="2"/>
      <c r="W97" s="2"/>
      <c r="X97" s="49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</row>
    <row r="98" spans="1:51" ht="11.5" customHeight="1">
      <c r="A98" s="1"/>
      <c r="B98" s="1"/>
      <c r="C98" s="19" t="s">
        <v>148</v>
      </c>
      <c r="D98" s="19"/>
      <c r="E98" s="10"/>
      <c r="F98" s="1"/>
      <c r="G98" s="1"/>
      <c r="H98" s="1"/>
      <c r="I98" s="1"/>
      <c r="J98" s="1"/>
      <c r="K98" s="1"/>
      <c r="L98" s="1"/>
      <c r="M98" s="470"/>
      <c r="N98" s="470"/>
      <c r="O98" s="470"/>
      <c r="P98" s="470"/>
      <c r="Q98" s="470"/>
      <c r="R98" s="94"/>
      <c r="S98" s="1"/>
      <c r="T98" s="32"/>
      <c r="U98" s="2"/>
      <c r="V98" s="2"/>
      <c r="W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</row>
    <row r="99" spans="1:51" ht="16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470"/>
      <c r="N99" s="470"/>
      <c r="O99" s="470"/>
      <c r="P99" s="470"/>
      <c r="Q99" s="470"/>
      <c r="R99" s="52"/>
      <c r="S99" s="52"/>
      <c r="T99" s="53" t="s">
        <v>432</v>
      </c>
      <c r="U99" s="2"/>
      <c r="V99" s="2"/>
      <c r="W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</row>
    <row r="100" spans="1:5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</row>
    <row r="101" spans="1:5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</row>
    <row r="102" spans="1:5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</row>
    <row r="103" spans="1:5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</row>
    <row r="104" spans="1:5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</row>
    <row r="105" spans="1:5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</row>
    <row r="106" spans="1:5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</row>
    <row r="107" spans="1:5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</row>
    <row r="108" spans="1:5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</row>
    <row r="109" spans="1:5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</row>
    <row r="110" spans="1:5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</row>
    <row r="111" spans="1:5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</row>
    <row r="112" spans="1:5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</row>
    <row r="113" spans="1:5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</row>
    <row r="114" spans="1:5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</row>
    <row r="115" spans="1:5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</row>
    <row r="116" spans="1:5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</row>
    <row r="117" spans="1:5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</row>
    <row r="118" spans="1:5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</row>
    <row r="119" spans="1:5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</row>
    <row r="120" spans="1:5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</row>
    <row r="121" spans="1:5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</row>
    <row r="122" spans="1:5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</row>
    <row r="123" spans="1:5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</row>
    <row r="124" spans="1:5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</row>
    <row r="125" spans="1:5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</row>
    <row r="126" spans="1:5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</row>
    <row r="127" spans="1:5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</row>
    <row r="128" spans="1:5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</row>
    <row r="129" spans="1:5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</row>
    <row r="130" spans="1:5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</row>
    <row r="131" spans="1:5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</row>
    <row r="132" spans="1:5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</row>
    <row r="133" spans="1:5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</row>
    <row r="134" spans="1:5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</row>
    <row r="135" spans="1:5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</row>
    <row r="136" spans="1:5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</row>
    <row r="137" spans="1:5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</row>
    <row r="138" spans="1:5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</row>
    <row r="139" spans="1:5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</row>
    <row r="140" spans="1:5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</row>
    <row r="141" spans="1:5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</row>
    <row r="142" spans="1:5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</row>
    <row r="143" spans="1:5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</row>
    <row r="144" spans="1:5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</row>
    <row r="145" spans="1:5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</row>
    <row r="146" spans="1:5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</row>
    <row r="147" spans="1:5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</row>
    <row r="148" spans="1:5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</row>
    <row r="149" spans="1:5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</row>
    <row r="150" spans="1:5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</row>
    <row r="151" spans="1: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</row>
    <row r="152" spans="1:5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</row>
    <row r="153" spans="1:5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</row>
    <row r="154" spans="1:5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</row>
    <row r="155" spans="1:5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</row>
    <row r="156" spans="1:5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</row>
    <row r="157" spans="1:5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</row>
    <row r="158" spans="1:5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</row>
    <row r="159" spans="1:5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</row>
    <row r="160" spans="1:5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</row>
    <row r="161" spans="1:5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</row>
    <row r="162" spans="1:5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</row>
    <row r="163" spans="1:5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</row>
    <row r="164" spans="1:5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</row>
  </sheetData>
  <sheetProtection algorithmName="SHA-512" hashValue="3NVbqXqF6xlKw2ajwT7/wsxY68RGhyrYyVfjTAC/wILNzTTKLGhXnG6tnIfpJ0uC2Of4mQ4zburrKFM0zvUvvw==" saltValue="4Ar6uJfNk1FoCqs93umwnw==" spinCount="100000" sheet="1" selectLockedCells="1"/>
  <mergeCells count="58">
    <mergeCell ref="M97:Q99"/>
    <mergeCell ref="D82:R82"/>
    <mergeCell ref="D85:R85"/>
    <mergeCell ref="D94:R94"/>
    <mergeCell ref="D57:G57"/>
    <mergeCell ref="I57:K57"/>
    <mergeCell ref="E60:P60"/>
    <mergeCell ref="D63:R63"/>
    <mergeCell ref="D77:R77"/>
    <mergeCell ref="D31:G31"/>
    <mergeCell ref="D49:R49"/>
    <mergeCell ref="D32:G32"/>
    <mergeCell ref="D54:G54"/>
    <mergeCell ref="I54:K54"/>
    <mergeCell ref="R25:S25"/>
    <mergeCell ref="D27:G27"/>
    <mergeCell ref="D28:G28"/>
    <mergeCell ref="D29:G29"/>
    <mergeCell ref="D30:G30"/>
    <mergeCell ref="D21:E21"/>
    <mergeCell ref="G21:H21"/>
    <mergeCell ref="D22:E22"/>
    <mergeCell ref="G22:H22"/>
    <mergeCell ref="D23:E23"/>
    <mergeCell ref="G23:H23"/>
    <mergeCell ref="D18:E18"/>
    <mergeCell ref="G18:H18"/>
    <mergeCell ref="D19:E19"/>
    <mergeCell ref="G19:H19"/>
    <mergeCell ref="D20:E20"/>
    <mergeCell ref="G20:H20"/>
    <mergeCell ref="D17:E17"/>
    <mergeCell ref="G17:H17"/>
    <mergeCell ref="B10:D10"/>
    <mergeCell ref="E10:K10"/>
    <mergeCell ref="M10:S10"/>
    <mergeCell ref="B11:D12"/>
    <mergeCell ref="E11:F11"/>
    <mergeCell ref="G11:S11"/>
    <mergeCell ref="E12:F12"/>
    <mergeCell ref="G12:O12"/>
    <mergeCell ref="Q12:S12"/>
    <mergeCell ref="B13:D13"/>
    <mergeCell ref="E13:K13"/>
    <mergeCell ref="M13:P13"/>
    <mergeCell ref="Q13:S13"/>
    <mergeCell ref="R15:S15"/>
    <mergeCell ref="E9:S9"/>
    <mergeCell ref="B2:S2"/>
    <mergeCell ref="B3:S3"/>
    <mergeCell ref="B5:D5"/>
    <mergeCell ref="E5:H5"/>
    <mergeCell ref="E6:S6"/>
    <mergeCell ref="B7:D7"/>
    <mergeCell ref="E7:S7"/>
    <mergeCell ref="B8:D8"/>
    <mergeCell ref="E8:S8"/>
    <mergeCell ref="P5:Q5"/>
  </mergeCells>
  <phoneticPr fontId="2"/>
  <conditionalFormatting sqref="D54 I54 M54:R54">
    <cfRule type="expression" dxfId="66" priority="7">
      <formula>$M$54="    開始月が終了月より後になっています"</formula>
    </cfRule>
  </conditionalFormatting>
  <conditionalFormatting sqref="D57:G57 I57:K57 M57:R57">
    <cfRule type="expression" dxfId="65" priority="6">
      <formula>$M$57="    開始月が終了月より後になっています"</formula>
    </cfRule>
  </conditionalFormatting>
  <dataValidations count="5">
    <dataValidation type="list" allowBlank="1" showInputMessage="1" showErrorMessage="1" sqref="E11:F11" xr:uid="{71EDC8C2-8787-4578-AF7A-53CE2745A834}">
      <formula1>$X$8:$X$54</formula1>
    </dataValidation>
    <dataValidation imeMode="halfAlpha" allowBlank="1" showInputMessage="1" showErrorMessage="1" sqref="M10:S10 E13:K13 Q13 M13 P12:S12" xr:uid="{9C18F3C6-5E07-45F3-BCA5-6E8A7922CB63}"/>
    <dataValidation imeMode="hiragana" allowBlank="1" showInputMessage="1" showErrorMessage="1" sqref="E12 G12 D85:R85 E10 E7:S8" xr:uid="{99AD95C9-D733-40DC-AA2C-11533E31F580}"/>
    <dataValidation type="custom" imeMode="halfAlpha" allowBlank="1" showInputMessage="1" showErrorMessage="1" errorTitle="2010年以前は指定不可" error="2011年１月以降の年月を入力してください" sqref="I57:K57 D57:G57 I54:K54 D54:G54" xr:uid="{2C22C5ED-2267-475D-A0D9-9D9E3B607194}">
      <formula1>D54&gt;=DATE(2011,1,1)</formula1>
    </dataValidation>
    <dataValidation imeMode="fullKatakana" allowBlank="1" showInputMessage="1" showErrorMessage="1" sqref="E6:S6 E9:S9" xr:uid="{35F1BC79-67D9-4410-A62C-578990D253C7}"/>
  </dataValidations>
  <printOptions horizontalCentered="1" verticalCentered="1"/>
  <pageMargins left="0.43307086614173229" right="0.43307086614173229" top="0.31496062992125984" bottom="0.31496062992125984" header="0.31496062992125984" footer="0.31496062992125984"/>
  <pageSetup paperSize="9" scale="88" fitToHeight="2" orientation="portrait" r:id="rId1"/>
  <rowBreaks count="1" manualBreakCount="1">
    <brk id="50" max="1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Check Box 1">
              <controlPr defaultSize="0" autoFill="0" autoLine="0" autoPict="0">
                <anchor moveWithCells="1">
                  <from>
                    <xdr:col>2</xdr:col>
                    <xdr:colOff>31750</xdr:colOff>
                    <xdr:row>26</xdr:row>
                    <xdr:rowOff>0</xdr:rowOff>
                  </from>
                  <to>
                    <xdr:col>3</xdr:col>
                    <xdr:colOff>19050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Check Box 2">
              <controlPr defaultSize="0" autoFill="0" autoLine="0" autoPict="0">
                <anchor moveWithCells="1">
                  <from>
                    <xdr:col>2</xdr:col>
                    <xdr:colOff>31750</xdr:colOff>
                    <xdr:row>26</xdr:row>
                    <xdr:rowOff>222250</xdr:rowOff>
                  </from>
                  <to>
                    <xdr:col>3</xdr:col>
                    <xdr:colOff>19050</xdr:colOff>
                    <xdr:row>28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6" name="Check Box 3">
              <controlPr defaultSize="0" autoFill="0" autoLine="0" autoPict="0">
                <anchor moveWithCells="1">
                  <from>
                    <xdr:col>2</xdr:col>
                    <xdr:colOff>31750</xdr:colOff>
                    <xdr:row>27</xdr:row>
                    <xdr:rowOff>222250</xdr:rowOff>
                  </from>
                  <to>
                    <xdr:col>3</xdr:col>
                    <xdr:colOff>19050</xdr:colOff>
                    <xdr:row>29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7" name="Check Box 4">
              <controlPr defaultSize="0" autoFill="0" autoLine="0" autoPict="0">
                <anchor moveWithCells="1">
                  <from>
                    <xdr:col>2</xdr:col>
                    <xdr:colOff>31750</xdr:colOff>
                    <xdr:row>28</xdr:row>
                    <xdr:rowOff>222250</xdr:rowOff>
                  </from>
                  <to>
                    <xdr:col>3</xdr:col>
                    <xdr:colOff>19050</xdr:colOff>
                    <xdr:row>30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8" name="Check Box 5">
              <controlPr defaultSize="0" autoFill="0" autoLine="0" autoPict="0">
                <anchor moveWithCells="1">
                  <from>
                    <xdr:col>2</xdr:col>
                    <xdr:colOff>31750</xdr:colOff>
                    <xdr:row>29</xdr:row>
                    <xdr:rowOff>222250</xdr:rowOff>
                  </from>
                  <to>
                    <xdr:col>3</xdr:col>
                    <xdr:colOff>19050</xdr:colOff>
                    <xdr:row>31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9" name="Check Box 6">
              <controlPr defaultSize="0" autoFill="0" autoLine="0" autoPict="0">
                <anchor moveWithCells="1">
                  <from>
                    <xdr:col>2</xdr:col>
                    <xdr:colOff>31750</xdr:colOff>
                    <xdr:row>30</xdr:row>
                    <xdr:rowOff>222250</xdr:rowOff>
                  </from>
                  <to>
                    <xdr:col>3</xdr:col>
                    <xdr:colOff>19050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10" name="Check Box 7">
              <controlPr defaultSize="0" autoFill="0" autoLine="0" autoPict="0">
                <anchor moveWithCells="1">
                  <from>
                    <xdr:col>2</xdr:col>
                    <xdr:colOff>31750</xdr:colOff>
                    <xdr:row>33</xdr:row>
                    <xdr:rowOff>190500</xdr:rowOff>
                  </from>
                  <to>
                    <xdr:col>3</xdr:col>
                    <xdr:colOff>19050</xdr:colOff>
                    <xdr:row>35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8" r:id="rId11" name="Check Box 8">
              <controlPr defaultSize="0" autoFill="0" autoLine="0" autoPict="0">
                <anchor moveWithCells="1">
                  <from>
                    <xdr:col>2</xdr:col>
                    <xdr:colOff>31750</xdr:colOff>
                    <xdr:row>64</xdr:row>
                    <xdr:rowOff>222250</xdr:rowOff>
                  </from>
                  <to>
                    <xdr:col>3</xdr:col>
                    <xdr:colOff>19050</xdr:colOff>
                    <xdr:row>66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12" name="Check Box 9">
              <controlPr defaultSize="0" autoFill="0" autoLine="0" autoPict="0">
                <anchor moveWithCells="1">
                  <from>
                    <xdr:col>2</xdr:col>
                    <xdr:colOff>31750</xdr:colOff>
                    <xdr:row>65</xdr:row>
                    <xdr:rowOff>222250</xdr:rowOff>
                  </from>
                  <to>
                    <xdr:col>3</xdr:col>
                    <xdr:colOff>19050</xdr:colOff>
                    <xdr:row>67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13" name="Group Box 10">
              <controlPr defaultSize="0" autoFill="0" autoPict="0">
                <anchor moveWithCells="1">
                  <from>
                    <xdr:col>1</xdr:col>
                    <xdr:colOff>298450</xdr:colOff>
                    <xdr:row>43</xdr:row>
                    <xdr:rowOff>165100</xdr:rowOff>
                  </from>
                  <to>
                    <xdr:col>3</xdr:col>
                    <xdr:colOff>190500</xdr:colOff>
                    <xdr:row>48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14" name="Group Box 11">
              <controlPr defaultSize="0" autoFill="0" autoPict="0">
                <anchor moveWithCells="1">
                  <from>
                    <xdr:col>1</xdr:col>
                    <xdr:colOff>266700</xdr:colOff>
                    <xdr:row>36</xdr:row>
                    <xdr:rowOff>146050</xdr:rowOff>
                  </from>
                  <to>
                    <xdr:col>4</xdr:col>
                    <xdr:colOff>19050</xdr:colOff>
                    <xdr:row>41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15" name="Option Button 12">
              <controlPr defaultSize="0" autoFill="0" autoLine="0" autoPict="0">
                <anchor moveWithCells="1">
                  <from>
                    <xdr:col>2</xdr:col>
                    <xdr:colOff>31750</xdr:colOff>
                    <xdr:row>75</xdr:row>
                    <xdr:rowOff>0</xdr:rowOff>
                  </from>
                  <to>
                    <xdr:col>3</xdr:col>
                    <xdr:colOff>57150</xdr:colOff>
                    <xdr:row>75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3" r:id="rId16" name="Option Button 13">
              <controlPr defaultSize="0" autoFill="0" autoLine="0" autoPict="0">
                <anchor moveWithCells="1">
                  <from>
                    <xdr:col>2</xdr:col>
                    <xdr:colOff>31750</xdr:colOff>
                    <xdr:row>74</xdr:row>
                    <xdr:rowOff>0</xdr:rowOff>
                  </from>
                  <to>
                    <xdr:col>3</xdr:col>
                    <xdr:colOff>57150</xdr:colOff>
                    <xdr:row>74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4" r:id="rId17" name="Group Box 14">
              <controlPr defaultSize="0" autoFill="0" autoPict="0">
                <anchor moveWithCells="1">
                  <from>
                    <xdr:col>1</xdr:col>
                    <xdr:colOff>266700</xdr:colOff>
                    <xdr:row>73</xdr:row>
                    <xdr:rowOff>165100</xdr:rowOff>
                  </from>
                  <to>
                    <xdr:col>4</xdr:col>
                    <xdr:colOff>50800</xdr:colOff>
                    <xdr:row>76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5" r:id="rId18" name="Option Button 15">
              <controlPr defaultSize="0" autoFill="0" autoLine="0" autoPict="0">
                <anchor moveWithCells="1">
                  <from>
                    <xdr:col>2</xdr:col>
                    <xdr:colOff>31750</xdr:colOff>
                    <xdr:row>80</xdr:row>
                    <xdr:rowOff>0</xdr:rowOff>
                  </from>
                  <to>
                    <xdr:col>3</xdr:col>
                    <xdr:colOff>57150</xdr:colOff>
                    <xdr:row>80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6" r:id="rId19" name="Option Button 16">
              <controlPr defaultSize="0" autoFill="0" autoLine="0" autoPict="0">
                <anchor moveWithCells="1">
                  <from>
                    <xdr:col>2</xdr:col>
                    <xdr:colOff>31750</xdr:colOff>
                    <xdr:row>79</xdr:row>
                    <xdr:rowOff>0</xdr:rowOff>
                  </from>
                  <to>
                    <xdr:col>3</xdr:col>
                    <xdr:colOff>57150</xdr:colOff>
                    <xdr:row>79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7" r:id="rId20" name="Group Box 17">
              <controlPr defaultSize="0" autoFill="0" autoPict="0">
                <anchor moveWithCells="1">
                  <from>
                    <xdr:col>1</xdr:col>
                    <xdr:colOff>285750</xdr:colOff>
                    <xdr:row>78</xdr:row>
                    <xdr:rowOff>127000</xdr:rowOff>
                  </from>
                  <to>
                    <xdr:col>3</xdr:col>
                    <xdr:colOff>241300</xdr:colOff>
                    <xdr:row>81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8" r:id="rId21" name="Option Button 18">
              <controlPr defaultSize="0" autoFill="0" autoLine="0" autoPict="0">
                <anchor moveWithCells="1">
                  <from>
                    <xdr:col>2</xdr:col>
                    <xdr:colOff>31750</xdr:colOff>
                    <xdr:row>88</xdr:row>
                    <xdr:rowOff>0</xdr:rowOff>
                  </from>
                  <to>
                    <xdr:col>3</xdr:col>
                    <xdr:colOff>57150</xdr:colOff>
                    <xdr:row>88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9" r:id="rId22" name="Option Button 19">
              <controlPr defaultSize="0" autoFill="0" autoLine="0" autoPict="0">
                <anchor moveWithCells="1">
                  <from>
                    <xdr:col>2</xdr:col>
                    <xdr:colOff>31750</xdr:colOff>
                    <xdr:row>87</xdr:row>
                    <xdr:rowOff>0</xdr:rowOff>
                  </from>
                  <to>
                    <xdr:col>3</xdr:col>
                    <xdr:colOff>57150</xdr:colOff>
                    <xdr:row>87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0" r:id="rId23" name="Group Box 20">
              <controlPr defaultSize="0" autoFill="0" autoPict="0">
                <anchor moveWithCells="1">
                  <from>
                    <xdr:col>1</xdr:col>
                    <xdr:colOff>323850</xdr:colOff>
                    <xdr:row>86</xdr:row>
                    <xdr:rowOff>127000</xdr:rowOff>
                  </from>
                  <to>
                    <xdr:col>3</xdr:col>
                    <xdr:colOff>171450</xdr:colOff>
                    <xdr:row>90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1" r:id="rId24" name="Option Button 21">
              <controlPr defaultSize="0" autoFill="0" autoLine="0" autoPict="0">
                <anchor moveWithCells="1">
                  <from>
                    <xdr:col>2</xdr:col>
                    <xdr:colOff>31750</xdr:colOff>
                    <xdr:row>71</xdr:row>
                    <xdr:rowOff>0</xdr:rowOff>
                  </from>
                  <to>
                    <xdr:col>3</xdr:col>
                    <xdr:colOff>57150</xdr:colOff>
                    <xdr:row>71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2" r:id="rId25" name="Option Button 22">
              <controlPr defaultSize="0" autoFill="0" autoLine="0" autoPict="0">
                <anchor moveWithCells="1">
                  <from>
                    <xdr:col>2</xdr:col>
                    <xdr:colOff>31750</xdr:colOff>
                    <xdr:row>70</xdr:row>
                    <xdr:rowOff>0</xdr:rowOff>
                  </from>
                  <to>
                    <xdr:col>3</xdr:col>
                    <xdr:colOff>57150</xdr:colOff>
                    <xdr:row>70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3" r:id="rId26" name="Option Button 23">
              <controlPr defaultSize="0" autoFill="0" autoLine="0" autoPict="0">
                <anchor moveWithCells="1">
                  <from>
                    <xdr:col>2</xdr:col>
                    <xdr:colOff>31750</xdr:colOff>
                    <xdr:row>69</xdr:row>
                    <xdr:rowOff>0</xdr:rowOff>
                  </from>
                  <to>
                    <xdr:col>3</xdr:col>
                    <xdr:colOff>57150</xdr:colOff>
                    <xdr:row>69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4" r:id="rId27" name="Group Box 24">
              <controlPr defaultSize="0" autoFill="0" autoPict="0">
                <anchor moveWithCells="1">
                  <from>
                    <xdr:col>1</xdr:col>
                    <xdr:colOff>279400</xdr:colOff>
                    <xdr:row>68</xdr:row>
                    <xdr:rowOff>133350</xdr:rowOff>
                  </from>
                  <to>
                    <xdr:col>3</xdr:col>
                    <xdr:colOff>247650</xdr:colOff>
                    <xdr:row>73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5" r:id="rId28" name="Check Box 175　東京">
              <controlPr defaultSize="0" autoFill="0" autoLine="0" autoPict="0">
                <anchor moveWithCells="1">
                  <from>
                    <xdr:col>14</xdr:col>
                    <xdr:colOff>31750</xdr:colOff>
                    <xdr:row>16</xdr:row>
                    <xdr:rowOff>222250</xdr:rowOff>
                  </from>
                  <to>
                    <xdr:col>15</xdr:col>
                    <xdr:colOff>19050</xdr:colOff>
                    <xdr:row>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6" r:id="rId29" name="Check Box 176　札幌">
              <controlPr defaultSize="0" autoFill="0" autoLine="0" autoPict="0">
                <anchor moveWithCells="1">
                  <from>
                    <xdr:col>2</xdr:col>
                    <xdr:colOff>31750</xdr:colOff>
                    <xdr:row>16</xdr:row>
                    <xdr:rowOff>0</xdr:rowOff>
                  </from>
                  <to>
                    <xdr:col>3</xdr:col>
                    <xdr:colOff>19050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7" r:id="rId30" name="Check Box 177　青森">
              <controlPr defaultSize="0" autoFill="0" autoLine="0" autoPict="0">
                <anchor moveWithCells="1">
                  <from>
                    <xdr:col>5</xdr:col>
                    <xdr:colOff>31750</xdr:colOff>
                    <xdr:row>16</xdr:row>
                    <xdr:rowOff>0</xdr:rowOff>
                  </from>
                  <to>
                    <xdr:col>6</xdr:col>
                    <xdr:colOff>19050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8" r:id="rId31" name="Check Box 178　盛岡">
              <controlPr defaultSize="0" autoFill="0" autoLine="0" autoPict="0">
                <anchor moveWithCells="1">
                  <from>
                    <xdr:col>8</xdr:col>
                    <xdr:colOff>31750</xdr:colOff>
                    <xdr:row>16</xdr:row>
                    <xdr:rowOff>0</xdr:rowOff>
                  </from>
                  <to>
                    <xdr:col>9</xdr:col>
                    <xdr:colOff>19050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9" r:id="rId32" name="Check Box 179　仙台">
              <controlPr defaultSize="0" autoFill="0" autoLine="0" autoPict="0">
                <anchor moveWithCells="1">
                  <from>
                    <xdr:col>10</xdr:col>
                    <xdr:colOff>31750</xdr:colOff>
                    <xdr:row>16</xdr:row>
                    <xdr:rowOff>0</xdr:rowOff>
                  </from>
                  <to>
                    <xdr:col>10</xdr:col>
                    <xdr:colOff>228600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0" r:id="rId33" name="Check Box 180　秋田">
              <controlPr defaultSize="0" autoFill="0" autoLine="0" autoPict="0">
                <anchor moveWithCells="1">
                  <from>
                    <xdr:col>12</xdr:col>
                    <xdr:colOff>31750</xdr:colOff>
                    <xdr:row>16</xdr:row>
                    <xdr:rowOff>0</xdr:rowOff>
                  </from>
                  <to>
                    <xdr:col>13</xdr:col>
                    <xdr:colOff>19050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1" r:id="rId34" name="Check Box 181　山形">
              <controlPr defaultSize="0" autoFill="0" autoLine="0" autoPict="0">
                <anchor moveWithCells="1">
                  <from>
                    <xdr:col>14</xdr:col>
                    <xdr:colOff>31750</xdr:colOff>
                    <xdr:row>16</xdr:row>
                    <xdr:rowOff>0</xdr:rowOff>
                  </from>
                  <to>
                    <xdr:col>15</xdr:col>
                    <xdr:colOff>19050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2" r:id="rId35" name="Check Box 182　福島">
              <controlPr defaultSize="0" autoFill="0" autoLine="0" autoPict="0">
                <anchor moveWithCells="1">
                  <from>
                    <xdr:col>16</xdr:col>
                    <xdr:colOff>31750</xdr:colOff>
                    <xdr:row>16</xdr:row>
                    <xdr:rowOff>0</xdr:rowOff>
                  </from>
                  <to>
                    <xdr:col>17</xdr:col>
                    <xdr:colOff>19050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3" r:id="rId36" name="Check Box 184　水戸">
              <controlPr defaultSize="0" autoFill="0" autoLine="0" autoPict="0">
                <anchor moveWithCells="1">
                  <from>
                    <xdr:col>2</xdr:col>
                    <xdr:colOff>31750</xdr:colOff>
                    <xdr:row>16</xdr:row>
                    <xdr:rowOff>222250</xdr:rowOff>
                  </from>
                  <to>
                    <xdr:col>3</xdr:col>
                    <xdr:colOff>19050</xdr:colOff>
                    <xdr:row>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4" r:id="rId37" name="Check Box 34">
              <controlPr defaultSize="0" autoFill="0" autoLine="0" autoPict="0">
                <anchor moveWithCells="1">
                  <from>
                    <xdr:col>5</xdr:col>
                    <xdr:colOff>31750</xdr:colOff>
                    <xdr:row>16</xdr:row>
                    <xdr:rowOff>222250</xdr:rowOff>
                  </from>
                  <to>
                    <xdr:col>6</xdr:col>
                    <xdr:colOff>19050</xdr:colOff>
                    <xdr:row>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5" r:id="rId38" name="Check Box 35">
              <controlPr defaultSize="0" autoFill="0" autoLine="0" autoPict="0">
                <anchor moveWithCells="1">
                  <from>
                    <xdr:col>8</xdr:col>
                    <xdr:colOff>31750</xdr:colOff>
                    <xdr:row>16</xdr:row>
                    <xdr:rowOff>222250</xdr:rowOff>
                  </from>
                  <to>
                    <xdr:col>9</xdr:col>
                    <xdr:colOff>19050</xdr:colOff>
                    <xdr:row>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6" r:id="rId39" name="Check Box 36">
              <controlPr defaultSize="0" autoFill="0" autoLine="0" autoPict="0">
                <anchor moveWithCells="1">
                  <from>
                    <xdr:col>10</xdr:col>
                    <xdr:colOff>31750</xdr:colOff>
                    <xdr:row>16</xdr:row>
                    <xdr:rowOff>222250</xdr:rowOff>
                  </from>
                  <to>
                    <xdr:col>10</xdr:col>
                    <xdr:colOff>228600</xdr:colOff>
                    <xdr:row>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7" r:id="rId40" name="Check Box 37">
              <controlPr defaultSize="0" autoFill="0" autoLine="0" autoPict="0">
                <anchor moveWithCells="1">
                  <from>
                    <xdr:col>12</xdr:col>
                    <xdr:colOff>31750</xdr:colOff>
                    <xdr:row>16</xdr:row>
                    <xdr:rowOff>222250</xdr:rowOff>
                  </from>
                  <to>
                    <xdr:col>13</xdr:col>
                    <xdr:colOff>19050</xdr:colOff>
                    <xdr:row>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8" r:id="rId41" name="Check Box 38">
              <controlPr defaultSize="0" autoFill="0" autoLine="0" autoPict="0">
                <anchor moveWithCells="1">
                  <from>
                    <xdr:col>2</xdr:col>
                    <xdr:colOff>31750</xdr:colOff>
                    <xdr:row>17</xdr:row>
                    <xdr:rowOff>222250</xdr:rowOff>
                  </from>
                  <to>
                    <xdr:col>3</xdr:col>
                    <xdr:colOff>19050</xdr:colOff>
                    <xdr:row>19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9" r:id="rId42" name="Check Box 39">
              <controlPr defaultSize="0" autoFill="0" autoLine="0" autoPict="0">
                <anchor moveWithCells="1">
                  <from>
                    <xdr:col>5</xdr:col>
                    <xdr:colOff>31750</xdr:colOff>
                    <xdr:row>17</xdr:row>
                    <xdr:rowOff>222250</xdr:rowOff>
                  </from>
                  <to>
                    <xdr:col>6</xdr:col>
                    <xdr:colOff>19050</xdr:colOff>
                    <xdr:row>19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0" r:id="rId43" name="Check Box 40">
              <controlPr defaultSize="0" autoFill="0" autoLine="0" autoPict="0">
                <anchor moveWithCells="1">
                  <from>
                    <xdr:col>8</xdr:col>
                    <xdr:colOff>31750</xdr:colOff>
                    <xdr:row>17</xdr:row>
                    <xdr:rowOff>222250</xdr:rowOff>
                  </from>
                  <to>
                    <xdr:col>9</xdr:col>
                    <xdr:colOff>19050</xdr:colOff>
                    <xdr:row>19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1" r:id="rId44" name="Check Box 41">
              <controlPr defaultSize="0" autoFill="0" autoLine="0" autoPict="0">
                <anchor moveWithCells="1">
                  <from>
                    <xdr:col>10</xdr:col>
                    <xdr:colOff>31750</xdr:colOff>
                    <xdr:row>17</xdr:row>
                    <xdr:rowOff>222250</xdr:rowOff>
                  </from>
                  <to>
                    <xdr:col>10</xdr:col>
                    <xdr:colOff>228600</xdr:colOff>
                    <xdr:row>19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2" r:id="rId45" name="Check Box 42">
              <controlPr defaultSize="0" autoFill="0" autoLine="0" autoPict="0">
                <anchor moveWithCells="1">
                  <from>
                    <xdr:col>12</xdr:col>
                    <xdr:colOff>31750</xdr:colOff>
                    <xdr:row>17</xdr:row>
                    <xdr:rowOff>222250</xdr:rowOff>
                  </from>
                  <to>
                    <xdr:col>13</xdr:col>
                    <xdr:colOff>19050</xdr:colOff>
                    <xdr:row>19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3" r:id="rId46" name="Check Box 43">
              <controlPr defaultSize="0" autoFill="0" autoLine="0" autoPict="0">
                <anchor moveWithCells="1">
                  <from>
                    <xdr:col>14</xdr:col>
                    <xdr:colOff>31750</xdr:colOff>
                    <xdr:row>17</xdr:row>
                    <xdr:rowOff>222250</xdr:rowOff>
                  </from>
                  <to>
                    <xdr:col>15</xdr:col>
                    <xdr:colOff>19050</xdr:colOff>
                    <xdr:row>19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4" r:id="rId47" name="Check Box 44">
              <controlPr defaultSize="0" autoFill="0" autoLine="0" autoPict="0">
                <anchor moveWithCells="1">
                  <from>
                    <xdr:col>16</xdr:col>
                    <xdr:colOff>31750</xdr:colOff>
                    <xdr:row>17</xdr:row>
                    <xdr:rowOff>222250</xdr:rowOff>
                  </from>
                  <to>
                    <xdr:col>17</xdr:col>
                    <xdr:colOff>19050</xdr:colOff>
                    <xdr:row>19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5" r:id="rId48" name="Check Box 45">
              <controlPr defaultSize="0" autoFill="0" autoLine="0" autoPict="0">
                <anchor moveWithCells="1">
                  <from>
                    <xdr:col>2</xdr:col>
                    <xdr:colOff>31750</xdr:colOff>
                    <xdr:row>18</xdr:row>
                    <xdr:rowOff>222250</xdr:rowOff>
                  </from>
                  <to>
                    <xdr:col>3</xdr:col>
                    <xdr:colOff>19050</xdr:colOff>
                    <xdr:row>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6" r:id="rId49" name="Check Box 46">
              <controlPr defaultSize="0" autoFill="0" autoLine="0" autoPict="0">
                <anchor moveWithCells="1">
                  <from>
                    <xdr:col>5</xdr:col>
                    <xdr:colOff>31750</xdr:colOff>
                    <xdr:row>18</xdr:row>
                    <xdr:rowOff>222250</xdr:rowOff>
                  </from>
                  <to>
                    <xdr:col>6</xdr:col>
                    <xdr:colOff>19050</xdr:colOff>
                    <xdr:row>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7" r:id="rId50" name="Check Box 47">
              <controlPr defaultSize="0" autoFill="0" autoLine="0" autoPict="0">
                <anchor moveWithCells="1">
                  <from>
                    <xdr:col>8</xdr:col>
                    <xdr:colOff>31750</xdr:colOff>
                    <xdr:row>18</xdr:row>
                    <xdr:rowOff>222250</xdr:rowOff>
                  </from>
                  <to>
                    <xdr:col>9</xdr:col>
                    <xdr:colOff>19050</xdr:colOff>
                    <xdr:row>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8" r:id="rId51" name="Check Box 48">
              <controlPr defaultSize="0" autoFill="0" autoLine="0" autoPict="0">
                <anchor moveWithCells="1">
                  <from>
                    <xdr:col>10</xdr:col>
                    <xdr:colOff>31750</xdr:colOff>
                    <xdr:row>18</xdr:row>
                    <xdr:rowOff>222250</xdr:rowOff>
                  </from>
                  <to>
                    <xdr:col>10</xdr:col>
                    <xdr:colOff>228600</xdr:colOff>
                    <xdr:row>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9" r:id="rId52" name="Check Box 49">
              <controlPr defaultSize="0" autoFill="0" autoLine="0" autoPict="0">
                <anchor moveWithCells="1">
                  <from>
                    <xdr:col>12</xdr:col>
                    <xdr:colOff>31750</xdr:colOff>
                    <xdr:row>18</xdr:row>
                    <xdr:rowOff>222250</xdr:rowOff>
                  </from>
                  <to>
                    <xdr:col>13</xdr:col>
                    <xdr:colOff>19050</xdr:colOff>
                    <xdr:row>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0" r:id="rId53" name="Check Box 50">
              <controlPr defaultSize="0" autoFill="0" autoLine="0" autoPict="0">
                <anchor moveWithCells="1">
                  <from>
                    <xdr:col>14</xdr:col>
                    <xdr:colOff>31750</xdr:colOff>
                    <xdr:row>18</xdr:row>
                    <xdr:rowOff>222250</xdr:rowOff>
                  </from>
                  <to>
                    <xdr:col>15</xdr:col>
                    <xdr:colOff>19050</xdr:colOff>
                    <xdr:row>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1" r:id="rId54" name="Check Box 51">
              <controlPr defaultSize="0" autoFill="0" autoLine="0" autoPict="0">
                <anchor moveWithCells="1">
                  <from>
                    <xdr:col>16</xdr:col>
                    <xdr:colOff>31750</xdr:colOff>
                    <xdr:row>18</xdr:row>
                    <xdr:rowOff>222250</xdr:rowOff>
                  </from>
                  <to>
                    <xdr:col>17</xdr:col>
                    <xdr:colOff>19050</xdr:colOff>
                    <xdr:row>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2" r:id="rId55" name="Check Box 52">
              <controlPr defaultSize="0" autoFill="0" autoLine="0" autoPict="0">
                <anchor moveWithCells="1">
                  <from>
                    <xdr:col>16</xdr:col>
                    <xdr:colOff>31750</xdr:colOff>
                    <xdr:row>16</xdr:row>
                    <xdr:rowOff>222250</xdr:rowOff>
                  </from>
                  <to>
                    <xdr:col>17</xdr:col>
                    <xdr:colOff>19050</xdr:colOff>
                    <xdr:row>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3" r:id="rId56" name="Check Box 53">
              <controlPr defaultSize="0" autoFill="0" autoLine="0" autoPict="0">
                <anchor moveWithCells="1">
                  <from>
                    <xdr:col>2</xdr:col>
                    <xdr:colOff>31750</xdr:colOff>
                    <xdr:row>19</xdr:row>
                    <xdr:rowOff>222250</xdr:rowOff>
                  </from>
                  <to>
                    <xdr:col>3</xdr:col>
                    <xdr:colOff>19050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4" r:id="rId57" name="Check Box 54">
              <controlPr defaultSize="0" autoFill="0" autoLine="0" autoPict="0">
                <anchor moveWithCells="1">
                  <from>
                    <xdr:col>5</xdr:col>
                    <xdr:colOff>31750</xdr:colOff>
                    <xdr:row>19</xdr:row>
                    <xdr:rowOff>222250</xdr:rowOff>
                  </from>
                  <to>
                    <xdr:col>6</xdr:col>
                    <xdr:colOff>19050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5" r:id="rId58" name="Check Box 55">
              <controlPr defaultSize="0" autoFill="0" autoLine="0" autoPict="0">
                <anchor moveWithCells="1">
                  <from>
                    <xdr:col>8</xdr:col>
                    <xdr:colOff>31750</xdr:colOff>
                    <xdr:row>19</xdr:row>
                    <xdr:rowOff>222250</xdr:rowOff>
                  </from>
                  <to>
                    <xdr:col>9</xdr:col>
                    <xdr:colOff>19050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6" r:id="rId59" name="Check Box 56">
              <controlPr defaultSize="0" autoFill="0" autoLine="0" autoPict="0">
                <anchor moveWithCells="1">
                  <from>
                    <xdr:col>10</xdr:col>
                    <xdr:colOff>31750</xdr:colOff>
                    <xdr:row>19</xdr:row>
                    <xdr:rowOff>222250</xdr:rowOff>
                  </from>
                  <to>
                    <xdr:col>10</xdr:col>
                    <xdr:colOff>228600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7" r:id="rId60" name="Check Box 57">
              <controlPr defaultSize="0" autoFill="0" autoLine="0" autoPict="0">
                <anchor moveWithCells="1">
                  <from>
                    <xdr:col>12</xdr:col>
                    <xdr:colOff>31750</xdr:colOff>
                    <xdr:row>19</xdr:row>
                    <xdr:rowOff>222250</xdr:rowOff>
                  </from>
                  <to>
                    <xdr:col>13</xdr:col>
                    <xdr:colOff>19050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8" r:id="rId61" name="Check Box 58">
              <controlPr defaultSize="0" autoFill="0" autoLine="0" autoPict="0">
                <anchor moveWithCells="1">
                  <from>
                    <xdr:col>14</xdr:col>
                    <xdr:colOff>31750</xdr:colOff>
                    <xdr:row>19</xdr:row>
                    <xdr:rowOff>222250</xdr:rowOff>
                  </from>
                  <to>
                    <xdr:col>15</xdr:col>
                    <xdr:colOff>19050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9" r:id="rId62" name="Check Box 59">
              <controlPr defaultSize="0" autoFill="0" autoLine="0" autoPict="0">
                <anchor moveWithCells="1">
                  <from>
                    <xdr:col>16</xdr:col>
                    <xdr:colOff>31750</xdr:colOff>
                    <xdr:row>19</xdr:row>
                    <xdr:rowOff>222250</xdr:rowOff>
                  </from>
                  <to>
                    <xdr:col>17</xdr:col>
                    <xdr:colOff>19050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0" r:id="rId63" name="Check Box 60">
              <controlPr defaultSize="0" autoFill="0" autoLine="0" autoPict="0">
                <anchor moveWithCells="1">
                  <from>
                    <xdr:col>2</xdr:col>
                    <xdr:colOff>31750</xdr:colOff>
                    <xdr:row>20</xdr:row>
                    <xdr:rowOff>222250</xdr:rowOff>
                  </from>
                  <to>
                    <xdr:col>3</xdr:col>
                    <xdr:colOff>19050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1" r:id="rId64" name="Check Box 61">
              <controlPr defaultSize="0" autoFill="0" autoLine="0" autoPict="0">
                <anchor moveWithCells="1">
                  <from>
                    <xdr:col>5</xdr:col>
                    <xdr:colOff>31750</xdr:colOff>
                    <xdr:row>20</xdr:row>
                    <xdr:rowOff>222250</xdr:rowOff>
                  </from>
                  <to>
                    <xdr:col>6</xdr:col>
                    <xdr:colOff>19050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2" r:id="rId65" name="Check Box 62">
              <controlPr defaultSize="0" autoFill="0" autoLine="0" autoPict="0">
                <anchor moveWithCells="1">
                  <from>
                    <xdr:col>8</xdr:col>
                    <xdr:colOff>31750</xdr:colOff>
                    <xdr:row>20</xdr:row>
                    <xdr:rowOff>222250</xdr:rowOff>
                  </from>
                  <to>
                    <xdr:col>9</xdr:col>
                    <xdr:colOff>19050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3" r:id="rId66" name="Check Box 63">
              <controlPr defaultSize="0" autoFill="0" autoLine="0" autoPict="0">
                <anchor moveWithCells="1">
                  <from>
                    <xdr:col>10</xdr:col>
                    <xdr:colOff>31750</xdr:colOff>
                    <xdr:row>20</xdr:row>
                    <xdr:rowOff>222250</xdr:rowOff>
                  </from>
                  <to>
                    <xdr:col>10</xdr:col>
                    <xdr:colOff>228600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4" r:id="rId67" name="Check Box 64">
              <controlPr defaultSize="0" autoFill="0" autoLine="0" autoPict="0">
                <anchor moveWithCells="1">
                  <from>
                    <xdr:col>12</xdr:col>
                    <xdr:colOff>31750</xdr:colOff>
                    <xdr:row>20</xdr:row>
                    <xdr:rowOff>222250</xdr:rowOff>
                  </from>
                  <to>
                    <xdr:col>13</xdr:col>
                    <xdr:colOff>19050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5" r:id="rId68" name="Check Box 65">
              <controlPr defaultSize="0" autoFill="0" autoLine="0" autoPict="0">
                <anchor moveWithCells="1">
                  <from>
                    <xdr:col>14</xdr:col>
                    <xdr:colOff>31750</xdr:colOff>
                    <xdr:row>20</xdr:row>
                    <xdr:rowOff>222250</xdr:rowOff>
                  </from>
                  <to>
                    <xdr:col>15</xdr:col>
                    <xdr:colOff>19050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6" r:id="rId69" name="Check Box 66">
              <controlPr defaultSize="0" autoFill="0" autoLine="0" autoPict="0">
                <anchor moveWithCells="1">
                  <from>
                    <xdr:col>16</xdr:col>
                    <xdr:colOff>31750</xdr:colOff>
                    <xdr:row>20</xdr:row>
                    <xdr:rowOff>222250</xdr:rowOff>
                  </from>
                  <to>
                    <xdr:col>17</xdr:col>
                    <xdr:colOff>19050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7" r:id="rId70" name="Check Box 67">
              <controlPr defaultSize="0" autoFill="0" autoLine="0" autoPict="0">
                <anchor moveWithCells="1">
                  <from>
                    <xdr:col>8</xdr:col>
                    <xdr:colOff>31750</xdr:colOff>
                    <xdr:row>25</xdr:row>
                    <xdr:rowOff>247650</xdr:rowOff>
                  </from>
                  <to>
                    <xdr:col>9</xdr:col>
                    <xdr:colOff>19050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8" r:id="rId71" name="Check Box 68">
              <controlPr defaultSize="0" autoFill="0" autoLine="0" autoPict="0">
                <anchor moveWithCells="1">
                  <from>
                    <xdr:col>8</xdr:col>
                    <xdr:colOff>31750</xdr:colOff>
                    <xdr:row>26</xdr:row>
                    <xdr:rowOff>222250</xdr:rowOff>
                  </from>
                  <to>
                    <xdr:col>9</xdr:col>
                    <xdr:colOff>19050</xdr:colOff>
                    <xdr:row>28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9" r:id="rId72" name="Check Box 69">
              <controlPr defaultSize="0" autoFill="0" autoLine="0" autoPict="0">
                <anchor moveWithCells="1">
                  <from>
                    <xdr:col>8</xdr:col>
                    <xdr:colOff>31750</xdr:colOff>
                    <xdr:row>27</xdr:row>
                    <xdr:rowOff>222250</xdr:rowOff>
                  </from>
                  <to>
                    <xdr:col>9</xdr:col>
                    <xdr:colOff>19050</xdr:colOff>
                    <xdr:row>29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0" r:id="rId73" name="Check Box 70">
              <controlPr defaultSize="0" autoFill="0" autoLine="0" autoPict="0">
                <anchor moveWithCells="1">
                  <from>
                    <xdr:col>8</xdr:col>
                    <xdr:colOff>31750</xdr:colOff>
                    <xdr:row>28</xdr:row>
                    <xdr:rowOff>222250</xdr:rowOff>
                  </from>
                  <to>
                    <xdr:col>9</xdr:col>
                    <xdr:colOff>19050</xdr:colOff>
                    <xdr:row>30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1" r:id="rId74" name="Check Box 71">
              <controlPr defaultSize="0" autoFill="0" autoLine="0" autoPict="0">
                <anchor moveWithCells="1">
                  <from>
                    <xdr:col>8</xdr:col>
                    <xdr:colOff>31750</xdr:colOff>
                    <xdr:row>29</xdr:row>
                    <xdr:rowOff>222250</xdr:rowOff>
                  </from>
                  <to>
                    <xdr:col>9</xdr:col>
                    <xdr:colOff>19050</xdr:colOff>
                    <xdr:row>31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2" r:id="rId75" name="Check Box 72">
              <controlPr defaultSize="0" autoFill="0" autoLine="0" autoPict="0">
                <anchor moveWithCells="1">
                  <from>
                    <xdr:col>8</xdr:col>
                    <xdr:colOff>31750</xdr:colOff>
                    <xdr:row>30</xdr:row>
                    <xdr:rowOff>222250</xdr:rowOff>
                  </from>
                  <to>
                    <xdr:col>9</xdr:col>
                    <xdr:colOff>19050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3" r:id="rId76" name="Check Box 73">
              <controlPr defaultSize="0" autoFill="0" autoLine="0" autoPict="0">
                <anchor moveWithCells="1">
                  <from>
                    <xdr:col>12</xdr:col>
                    <xdr:colOff>31750</xdr:colOff>
                    <xdr:row>25</xdr:row>
                    <xdr:rowOff>247650</xdr:rowOff>
                  </from>
                  <to>
                    <xdr:col>13</xdr:col>
                    <xdr:colOff>19050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4" r:id="rId77" name="Check Box 74">
              <controlPr defaultSize="0" autoFill="0" autoLine="0" autoPict="0">
                <anchor moveWithCells="1">
                  <from>
                    <xdr:col>12</xdr:col>
                    <xdr:colOff>31750</xdr:colOff>
                    <xdr:row>26</xdr:row>
                    <xdr:rowOff>222250</xdr:rowOff>
                  </from>
                  <to>
                    <xdr:col>13</xdr:col>
                    <xdr:colOff>19050</xdr:colOff>
                    <xdr:row>28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5" r:id="rId78" name="Check Box 75">
              <controlPr defaultSize="0" autoFill="0" autoLine="0" autoPict="0">
                <anchor moveWithCells="1">
                  <from>
                    <xdr:col>12</xdr:col>
                    <xdr:colOff>31750</xdr:colOff>
                    <xdr:row>27</xdr:row>
                    <xdr:rowOff>222250</xdr:rowOff>
                  </from>
                  <to>
                    <xdr:col>13</xdr:col>
                    <xdr:colOff>19050</xdr:colOff>
                    <xdr:row>29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6" r:id="rId79" name="Check Box 76">
              <controlPr defaultSize="0" autoFill="0" autoLine="0" autoPict="0">
                <anchor moveWithCells="1">
                  <from>
                    <xdr:col>12</xdr:col>
                    <xdr:colOff>31750</xdr:colOff>
                    <xdr:row>28</xdr:row>
                    <xdr:rowOff>222250</xdr:rowOff>
                  </from>
                  <to>
                    <xdr:col>13</xdr:col>
                    <xdr:colOff>19050</xdr:colOff>
                    <xdr:row>30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7" r:id="rId80" name="Check Box 77">
              <controlPr defaultSize="0" autoFill="0" autoLine="0" autoPict="0">
                <anchor moveWithCells="1">
                  <from>
                    <xdr:col>12</xdr:col>
                    <xdr:colOff>31750</xdr:colOff>
                    <xdr:row>30</xdr:row>
                    <xdr:rowOff>222250</xdr:rowOff>
                  </from>
                  <to>
                    <xdr:col>13</xdr:col>
                    <xdr:colOff>19050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8" r:id="rId81" name="Check Box 78">
              <controlPr defaultSize="0" autoFill="0" autoLine="0" autoPict="0">
                <anchor moveWithCells="1">
                  <from>
                    <xdr:col>12</xdr:col>
                    <xdr:colOff>31750</xdr:colOff>
                    <xdr:row>29</xdr:row>
                    <xdr:rowOff>222250</xdr:rowOff>
                  </from>
                  <to>
                    <xdr:col>13</xdr:col>
                    <xdr:colOff>19050</xdr:colOff>
                    <xdr:row>31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9" r:id="rId82" name="Check Box 79">
              <controlPr defaultSize="0" autoFill="0" autoLine="0" autoPict="0">
                <anchor moveWithCells="1">
                  <from>
                    <xdr:col>16</xdr:col>
                    <xdr:colOff>31750</xdr:colOff>
                    <xdr:row>27</xdr:row>
                    <xdr:rowOff>222250</xdr:rowOff>
                  </from>
                  <to>
                    <xdr:col>17</xdr:col>
                    <xdr:colOff>19050</xdr:colOff>
                    <xdr:row>29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0" r:id="rId83" name="Check Box 80">
              <controlPr defaultSize="0" autoFill="0" autoLine="0" autoPict="0">
                <anchor moveWithCells="1">
                  <from>
                    <xdr:col>16</xdr:col>
                    <xdr:colOff>31750</xdr:colOff>
                    <xdr:row>28</xdr:row>
                    <xdr:rowOff>222250</xdr:rowOff>
                  </from>
                  <to>
                    <xdr:col>17</xdr:col>
                    <xdr:colOff>19050</xdr:colOff>
                    <xdr:row>30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1" r:id="rId84" name="Check Box 81">
              <controlPr defaultSize="0" autoFill="0" autoLine="0" autoPict="0">
                <anchor moveWithCells="1">
                  <from>
                    <xdr:col>2</xdr:col>
                    <xdr:colOff>31750</xdr:colOff>
                    <xdr:row>21</xdr:row>
                    <xdr:rowOff>222250</xdr:rowOff>
                  </from>
                  <to>
                    <xdr:col>3</xdr:col>
                    <xdr:colOff>19050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2" r:id="rId85" name="Check Box 82">
              <controlPr defaultSize="0" autoFill="0" autoLine="0" autoPict="0">
                <anchor moveWithCells="1">
                  <from>
                    <xdr:col>16</xdr:col>
                    <xdr:colOff>31750</xdr:colOff>
                    <xdr:row>29</xdr:row>
                    <xdr:rowOff>222250</xdr:rowOff>
                  </from>
                  <to>
                    <xdr:col>17</xdr:col>
                    <xdr:colOff>19050</xdr:colOff>
                    <xdr:row>31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3" r:id="rId86" name="Check Box 83">
              <controlPr defaultSize="0" autoFill="0" autoLine="0" autoPict="0">
                <anchor moveWithCells="1">
                  <from>
                    <xdr:col>5</xdr:col>
                    <xdr:colOff>31750</xdr:colOff>
                    <xdr:row>21</xdr:row>
                    <xdr:rowOff>222250</xdr:rowOff>
                  </from>
                  <to>
                    <xdr:col>6</xdr:col>
                    <xdr:colOff>19050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4" r:id="rId87" name="Check Box 84">
              <controlPr defaultSize="0" autoFill="0" autoLine="0" autoPict="0">
                <anchor moveWithCells="1">
                  <from>
                    <xdr:col>8</xdr:col>
                    <xdr:colOff>31750</xdr:colOff>
                    <xdr:row>21</xdr:row>
                    <xdr:rowOff>222250</xdr:rowOff>
                  </from>
                  <to>
                    <xdr:col>9</xdr:col>
                    <xdr:colOff>19050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5" r:id="rId88" name="Check Box 85">
              <controlPr defaultSize="0" autoFill="0" autoLine="0" autoPict="0">
                <anchor moveWithCells="1">
                  <from>
                    <xdr:col>10</xdr:col>
                    <xdr:colOff>31750</xdr:colOff>
                    <xdr:row>21</xdr:row>
                    <xdr:rowOff>222250</xdr:rowOff>
                  </from>
                  <to>
                    <xdr:col>10</xdr:col>
                    <xdr:colOff>228600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6" r:id="rId89" name="Check Box 86">
              <controlPr defaultSize="0" autoFill="0" autoLine="0" autoPict="0">
                <anchor moveWithCells="1">
                  <from>
                    <xdr:col>12</xdr:col>
                    <xdr:colOff>31750</xdr:colOff>
                    <xdr:row>21</xdr:row>
                    <xdr:rowOff>222250</xdr:rowOff>
                  </from>
                  <to>
                    <xdr:col>13</xdr:col>
                    <xdr:colOff>19050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7" r:id="rId90" name="Check Box 87">
              <controlPr defaultSize="0" autoFill="0" autoLine="0" autoPict="0">
                <anchor moveWithCells="1">
                  <from>
                    <xdr:col>2</xdr:col>
                    <xdr:colOff>31750</xdr:colOff>
                    <xdr:row>95</xdr:row>
                    <xdr:rowOff>222250</xdr:rowOff>
                  </from>
                  <to>
                    <xdr:col>3</xdr:col>
                    <xdr:colOff>19050</xdr:colOff>
                    <xdr:row>97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8" r:id="rId91" name="Option Button 88">
              <controlPr defaultSize="0" autoFill="0" autoLine="0" autoPict="0">
                <anchor moveWithCells="1">
                  <from>
                    <xdr:col>2</xdr:col>
                    <xdr:colOff>31750</xdr:colOff>
                    <xdr:row>88</xdr:row>
                    <xdr:rowOff>0</xdr:rowOff>
                  </from>
                  <to>
                    <xdr:col>3</xdr:col>
                    <xdr:colOff>57150</xdr:colOff>
                    <xdr:row>88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9" r:id="rId92" name="Option Button 280：4指数種類">
              <controlPr defaultSize="0" autoFill="0" autoLine="0" autoPict="0">
                <anchor moveWithCells="1">
                  <from>
                    <xdr:col>2</xdr:col>
                    <xdr:colOff>31750</xdr:colOff>
                    <xdr:row>36</xdr:row>
                    <xdr:rowOff>222250</xdr:rowOff>
                  </from>
                  <to>
                    <xdr:col>3</xdr:col>
                    <xdr:colOff>38100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0" r:id="rId93" name="Option Button 281：11指数種類">
              <controlPr defaultSize="0" autoFill="0" autoLine="0" autoPict="0">
                <anchor moveWithCells="1">
                  <from>
                    <xdr:col>2</xdr:col>
                    <xdr:colOff>31750</xdr:colOff>
                    <xdr:row>37</xdr:row>
                    <xdr:rowOff>222250</xdr:rowOff>
                  </from>
                  <to>
                    <xdr:col>3</xdr:col>
                    <xdr:colOff>38100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1" r:id="rId94" name="Option Button 282：33指数種類">
              <controlPr defaultSize="0" autoFill="0" autoLine="0" autoPict="0">
                <anchor moveWithCells="1">
                  <from>
                    <xdr:col>2</xdr:col>
                    <xdr:colOff>31750</xdr:colOff>
                    <xdr:row>38</xdr:row>
                    <xdr:rowOff>222250</xdr:rowOff>
                  </from>
                  <to>
                    <xdr:col>3</xdr:col>
                    <xdr:colOff>19050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2" r:id="rId95" name="Option Button 92">
              <controlPr defaultSize="0" autoFill="0" autoLine="0" autoPict="0">
                <anchor moveWithCells="1">
                  <from>
                    <xdr:col>2</xdr:col>
                    <xdr:colOff>31750</xdr:colOff>
                    <xdr:row>44</xdr:row>
                    <xdr:rowOff>19050</xdr:rowOff>
                  </from>
                  <to>
                    <xdr:col>3</xdr:col>
                    <xdr:colOff>31750</xdr:colOff>
                    <xdr:row>45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3" r:id="rId96" name="Option Button 93">
              <controlPr defaultSize="0" autoFill="0" autoLine="0" autoPict="0">
                <anchor moveWithCells="1">
                  <from>
                    <xdr:col>2</xdr:col>
                    <xdr:colOff>31750</xdr:colOff>
                    <xdr:row>45</xdr:row>
                    <xdr:rowOff>19050</xdr:rowOff>
                  </from>
                  <to>
                    <xdr:col>3</xdr:col>
                    <xdr:colOff>57150</xdr:colOff>
                    <xdr:row>46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7" id="{0E1BEB2B-A50D-4D17-BD35-9FE27D0EB7B4}">
            <xm:f>DATA!$D$20="札幌市"</xm:f>
            <x14:dxf>
              <fill>
                <patternFill>
                  <bgColor theme="7" tint="0.79998168889431442"/>
                </patternFill>
              </fill>
            </x14:dxf>
          </x14:cfRule>
          <xm:sqref>C17:D17</xm:sqref>
        </x14:conditionalFormatting>
        <x14:conditionalFormatting xmlns:xm="http://schemas.microsoft.com/office/excel/2006/main">
          <x14:cfRule type="expression" priority="76" id="{E82DE173-4BC6-46E6-9588-754BFA55FB7E}">
            <xm:f>DATA!$D$27="水戸市"</xm:f>
            <x14:dxf>
              <fill>
                <patternFill>
                  <bgColor theme="7" tint="0.79998168889431442"/>
                </patternFill>
              </fill>
            </x14:dxf>
          </x14:cfRule>
          <xm:sqref>C18:D18</xm:sqref>
        </x14:conditionalFormatting>
        <x14:conditionalFormatting xmlns:xm="http://schemas.microsoft.com/office/excel/2006/main">
          <x14:cfRule type="expression" priority="75" id="{C44C0D9C-B3E1-4B3D-B681-55AC07443C5D}">
            <xm:f>DATA!$D$34="新潟市"</xm:f>
            <x14:dxf>
              <fill>
                <patternFill>
                  <bgColor theme="7" tint="0.79998168889431442"/>
                </patternFill>
              </fill>
            </x14:dxf>
          </x14:cfRule>
          <xm:sqref>C19:D19</xm:sqref>
        </x14:conditionalFormatting>
        <x14:conditionalFormatting xmlns:xm="http://schemas.microsoft.com/office/excel/2006/main">
          <x14:cfRule type="expression" priority="74" id="{6E633AD1-405A-451A-B0DA-180B1B8181E2}">
            <xm:f>DATA!$D$41="静岡市"</xm:f>
            <x14:dxf>
              <fill>
                <patternFill>
                  <bgColor theme="7" tint="0.79998168889431442"/>
                </patternFill>
              </fill>
            </x14:dxf>
          </x14:cfRule>
          <xm:sqref>C20:D20</xm:sqref>
        </x14:conditionalFormatting>
        <x14:conditionalFormatting xmlns:xm="http://schemas.microsoft.com/office/excel/2006/main">
          <x14:cfRule type="expression" priority="73" id="{46AD0E0D-194B-4ACF-85AB-F0EA002F0C77}">
            <xm:f>DATA!$D$48="奈良市"</xm:f>
            <x14:dxf>
              <fill>
                <patternFill>
                  <bgColor theme="7" tint="0.79998168889431442"/>
                </patternFill>
              </fill>
            </x14:dxf>
          </x14:cfRule>
          <xm:sqref>C21:D21</xm:sqref>
        </x14:conditionalFormatting>
        <x14:conditionalFormatting xmlns:xm="http://schemas.microsoft.com/office/excel/2006/main">
          <x14:cfRule type="expression" priority="72" id="{14E37284-BB6F-4ECF-9728-56C86C36C0EC}">
            <xm:f>DATA!$D$55="徳島市"</xm:f>
            <x14:dxf>
              <fill>
                <patternFill>
                  <bgColor theme="7" tint="0.79998168889431442"/>
                </patternFill>
              </fill>
            </x14:dxf>
          </x14:cfRule>
          <xm:sqref>C22:D22</xm:sqref>
        </x14:conditionalFormatting>
        <x14:conditionalFormatting xmlns:xm="http://schemas.microsoft.com/office/excel/2006/main">
          <x14:cfRule type="expression" priority="78" id="{951D1C1C-BE18-451E-835D-1CF32F408DE8}">
            <xm:f>DATA!$D$62="熊本市"</xm:f>
            <x14:dxf>
              <fill>
                <patternFill>
                  <bgColor theme="7" tint="0.79998168889431442"/>
                </patternFill>
              </fill>
            </x14:dxf>
          </x14:cfRule>
          <xm:sqref>C23:D23</xm:sqref>
        </x14:conditionalFormatting>
        <x14:conditionalFormatting xmlns:xm="http://schemas.microsoft.com/office/excel/2006/main">
          <x14:cfRule type="expression" priority="16" id="{A920E87E-BF98-4AC9-8290-A7B673BDF8F0}">
            <xm:f>DATA!$I$19="01.集合住宅SRC"</xm:f>
            <x14:dxf>
              <fill>
                <patternFill>
                  <bgColor theme="7" tint="0.79998168889431442"/>
                </patternFill>
              </fill>
            </x14:dxf>
          </x14:cfRule>
          <xm:sqref>C27:E27</xm:sqref>
        </x14:conditionalFormatting>
        <x14:conditionalFormatting xmlns:xm="http://schemas.microsoft.com/office/excel/2006/main">
          <x14:cfRule type="expression" priority="14" id="{CFD2715B-97F5-4B06-A30E-CC8F8BAC9072}">
            <xm:f>DATA!$I$22="04.事務所SRC"</xm:f>
            <x14:dxf>
              <fill>
                <patternFill>
                  <bgColor theme="7" tint="0.79998168889431442"/>
                </patternFill>
              </fill>
            </x14:dxf>
          </x14:cfRule>
          <xm:sqref>C28:E28</xm:sqref>
        </x14:conditionalFormatting>
        <x14:conditionalFormatting xmlns:xm="http://schemas.microsoft.com/office/excel/2006/main">
          <x14:cfRule type="expression" priority="15" id="{ABAEB5FE-C5C8-4BC4-A9CC-F1B19CA543DC}">
            <xm:f>DATA!$I$25="07.店舗RC"</xm:f>
            <x14:dxf>
              <fill>
                <patternFill>
                  <bgColor theme="7" tint="0.79998168889431442"/>
                </patternFill>
              </fill>
            </x14:dxf>
          </x14:cfRule>
          <xm:sqref>C29:E29</xm:sqref>
        </x14:conditionalFormatting>
        <x14:conditionalFormatting xmlns:xm="http://schemas.microsoft.com/office/excel/2006/main">
          <x14:cfRule type="expression" priority="11" id="{8E7DCDC0-0A78-40D0-BF47-AB5F34200114}">
            <xm:f>DATA!$I$29="11.老人福祉施設RC"</xm:f>
            <x14:dxf>
              <fill>
                <patternFill>
                  <bgColor theme="7" tint="0.79998168889431442"/>
                </patternFill>
              </fill>
            </x14:dxf>
          </x14:cfRule>
          <xm:sqref>C30:E30</xm:sqref>
        </x14:conditionalFormatting>
        <x14:conditionalFormatting xmlns:xm="http://schemas.microsoft.com/office/excel/2006/main">
          <x14:cfRule type="expression" priority="10" id="{E01D0621-2419-4FA7-B05A-AEEDDE39490A}">
            <xm:f>DATA!$I$33="15.学校SRC"</xm:f>
            <x14:dxf>
              <fill>
                <patternFill>
                  <bgColor theme="7" tint="0.79998168889431442"/>
                </patternFill>
              </fill>
            </x14:dxf>
          </x14:cfRule>
          <xm:sqref>C31:E31</xm:sqref>
        </x14:conditionalFormatting>
        <x14:conditionalFormatting xmlns:xm="http://schemas.microsoft.com/office/excel/2006/main">
          <x14:cfRule type="expression" priority="9" id="{12F300ED-B4F0-47F4-914B-3217D9B4C3D9}">
            <xm:f>DATA!$I$37="20.構造別平均SRC"</xm:f>
            <x14:dxf>
              <fill>
                <patternFill>
                  <bgColor theme="7" tint="0.79998168889431442"/>
                </patternFill>
              </fill>
            </x14:dxf>
          </x14:cfRule>
          <xm:sqref>C32:E32</xm:sqref>
        </x14:conditionalFormatting>
        <x14:conditionalFormatting xmlns:xm="http://schemas.microsoft.com/office/excel/2006/main">
          <x14:cfRule type="expression" priority="80" id="{2A60FB61-834B-43CE-9351-6362B645F191}">
            <xm:f>DATA!$I$40="19.住宅W"</xm:f>
            <x14:dxf>
              <fill>
                <patternFill>
                  <bgColor theme="7" tint="0.79998168889431442"/>
                </patternFill>
              </fill>
            </x14:dxf>
          </x14:cfRule>
          <xm:sqref>C35:E35</xm:sqref>
        </x14:conditionalFormatting>
        <x14:conditionalFormatting xmlns:xm="http://schemas.microsoft.com/office/excel/2006/main">
          <x14:cfRule type="expression" priority="1" id="{469CC4FA-5547-43E3-966B-75969542262C}">
            <xm:f>IF(AND(DATA!$H$58="事前手続あり",$D77=""),TRUE,FALSE)</xm:f>
            <x14:dxf>
              <fill>
                <patternFill>
                  <bgColor rgb="FFFFFF00"/>
                </patternFill>
              </fill>
            </x14:dxf>
          </x14:cfRule>
          <xm:sqref>D77:R77</xm:sqref>
        </x14:conditionalFormatting>
        <x14:conditionalFormatting xmlns:xm="http://schemas.microsoft.com/office/excel/2006/main">
          <x14:cfRule type="expression" priority="2" id="{54979709-3565-431F-8323-E2607672259D}">
            <xm:f>IF(AND(DATA!$H$62="指定書式あり",$D$82=""),TRUE,FALSE)</xm:f>
            <x14:dxf>
              <fill>
                <patternFill>
                  <bgColor rgb="FFFFFF00"/>
                </patternFill>
              </fill>
            </x14:dxf>
          </x14:cfRule>
          <xm:sqref>D82:R82</xm:sqref>
        </x14:conditionalFormatting>
        <x14:conditionalFormatting xmlns:xm="http://schemas.microsoft.com/office/excel/2006/main">
          <x14:cfRule type="expression" priority="5" id="{00000000-000E-0000-0000-000005000000}">
            <xm:f>AND($D$85="",DATA!$H$70="同意")</xm:f>
            <x14:dxf>
              <fill>
                <patternFill>
                  <bgColor rgb="FFFFFF00"/>
                </patternFill>
              </fill>
            </x14:dxf>
          </x14:cfRule>
          <xm:sqref>D85:R85</xm:sqref>
        </x14:conditionalFormatting>
        <x14:conditionalFormatting xmlns:xm="http://schemas.microsoft.com/office/excel/2006/main">
          <x14:cfRule type="expression" priority="64" id="{3232D57D-1FAD-49F8-AAE7-00ED92C7AF11}">
            <xm:f>DATA!$D$21="青森市"</xm:f>
            <x14:dxf>
              <fill>
                <patternFill>
                  <bgColor theme="7" tint="0.79998168889431442"/>
                </patternFill>
              </fill>
            </x14:dxf>
          </x14:cfRule>
          <xm:sqref>F17:G17</xm:sqref>
        </x14:conditionalFormatting>
        <x14:conditionalFormatting xmlns:xm="http://schemas.microsoft.com/office/excel/2006/main">
          <x14:cfRule type="expression" priority="70" id="{1297A7AB-E79B-4257-A29C-DD9615201AA6}">
            <xm:f>DATA!$D$28="宇都宮市"</xm:f>
            <x14:dxf>
              <fill>
                <patternFill>
                  <bgColor theme="7" tint="0.79998168889431442"/>
                </patternFill>
              </fill>
            </x14:dxf>
          </x14:cfRule>
          <xm:sqref>F18:G18</xm:sqref>
        </x14:conditionalFormatting>
        <x14:conditionalFormatting xmlns:xm="http://schemas.microsoft.com/office/excel/2006/main">
          <x14:cfRule type="expression" priority="69" id="{DBE6E1F0-A749-432C-9FCF-C3F18EDD6AC1}">
            <xm:f>DATA!$D$35="富山市"</xm:f>
            <x14:dxf>
              <fill>
                <patternFill>
                  <bgColor theme="7" tint="0.79998168889431442"/>
                </patternFill>
              </fill>
            </x14:dxf>
          </x14:cfRule>
          <xm:sqref>F19:G19</xm:sqref>
        </x14:conditionalFormatting>
        <x14:conditionalFormatting xmlns:xm="http://schemas.microsoft.com/office/excel/2006/main">
          <x14:cfRule type="expression" priority="68" id="{886AE301-F030-4A32-A870-4CF517D11CCA}">
            <xm:f>DATA!$D$42="名古屋市"</xm:f>
            <x14:dxf>
              <fill>
                <patternFill>
                  <bgColor theme="7" tint="0.79998168889431442"/>
                </patternFill>
              </fill>
            </x14:dxf>
          </x14:cfRule>
          <xm:sqref>F20:G20</xm:sqref>
        </x14:conditionalFormatting>
        <x14:conditionalFormatting xmlns:xm="http://schemas.microsoft.com/office/excel/2006/main">
          <x14:cfRule type="expression" priority="67" id="{0698968E-6450-44EA-9E1C-B90082B6759D}">
            <xm:f>DATA!$D$49="和歌山市"</xm:f>
            <x14:dxf>
              <fill>
                <patternFill>
                  <bgColor theme="7" tint="0.79998168889431442"/>
                </patternFill>
              </fill>
            </x14:dxf>
          </x14:cfRule>
          <xm:sqref>F21:G21</xm:sqref>
        </x14:conditionalFormatting>
        <x14:conditionalFormatting xmlns:xm="http://schemas.microsoft.com/office/excel/2006/main">
          <x14:cfRule type="expression" priority="65" id="{139DD80F-38FE-46CD-87F8-3F9B06693A46}">
            <xm:f>DATA!$D$56="高松市"</xm:f>
            <x14:dxf>
              <fill>
                <patternFill>
                  <bgColor theme="7" tint="0.79998168889431442"/>
                </patternFill>
              </fill>
            </x14:dxf>
          </x14:cfRule>
          <xm:sqref>F22:G22</xm:sqref>
        </x14:conditionalFormatting>
        <x14:conditionalFormatting xmlns:xm="http://schemas.microsoft.com/office/excel/2006/main">
          <x14:cfRule type="expression" priority="66" id="{BAEDBD17-8EB8-4D7D-AF31-82AA66D3BF76}">
            <xm:f>DATA!$D$63="大分市"</xm:f>
            <x14:dxf>
              <fill>
                <patternFill>
                  <bgColor theme="7" tint="0.79998168889431442"/>
                </patternFill>
              </fill>
            </x14:dxf>
          </x14:cfRule>
          <xm:sqref>F23:G23</xm:sqref>
        </x14:conditionalFormatting>
        <x14:conditionalFormatting xmlns:xm="http://schemas.microsoft.com/office/excel/2006/main">
          <x14:cfRule type="expression" priority="57" id="{487F2F0B-F4D1-40D3-A42C-CCB1AE288AC0}">
            <xm:f>DATA!$D$22="盛岡市"</xm:f>
            <x14:dxf>
              <fill>
                <patternFill>
                  <bgColor theme="7" tint="0.79998168889431442"/>
                </patternFill>
              </fill>
            </x14:dxf>
          </x14:cfRule>
          <xm:sqref>I17:J17</xm:sqref>
        </x14:conditionalFormatting>
        <x14:conditionalFormatting xmlns:xm="http://schemas.microsoft.com/office/excel/2006/main">
          <x14:cfRule type="expression" priority="62" id="{FA559C28-BBC7-4FD9-A684-A40EF6B6138F}">
            <xm:f>DATA!$D$29="前橋市"</xm:f>
            <x14:dxf>
              <fill>
                <patternFill>
                  <bgColor theme="7" tint="0.79998168889431442"/>
                </patternFill>
              </fill>
            </x14:dxf>
          </x14:cfRule>
          <xm:sqref>I18:J18</xm:sqref>
        </x14:conditionalFormatting>
        <x14:conditionalFormatting xmlns:xm="http://schemas.microsoft.com/office/excel/2006/main">
          <x14:cfRule type="expression" priority="71" id="{70466E2D-C63A-4C56-87EA-DFC1A287E614}">
            <xm:f>DATA!$D$36="金沢市"</xm:f>
            <x14:dxf>
              <fill>
                <patternFill>
                  <bgColor theme="7" tint="0.79998168889431442"/>
                </patternFill>
              </fill>
            </x14:dxf>
          </x14:cfRule>
          <xm:sqref>I19:J19</xm:sqref>
        </x14:conditionalFormatting>
        <x14:conditionalFormatting xmlns:xm="http://schemas.microsoft.com/office/excel/2006/main">
          <x14:cfRule type="expression" priority="60" id="{1DD6E0F9-391D-4520-9F73-8F6128743E3A}">
            <xm:f>DATA!$D$43="津市"</xm:f>
            <x14:dxf>
              <fill>
                <patternFill>
                  <bgColor theme="7" tint="0.79998168889431442"/>
                </patternFill>
              </fill>
            </x14:dxf>
          </x14:cfRule>
          <xm:sqref>I20:J20</xm:sqref>
        </x14:conditionalFormatting>
        <x14:conditionalFormatting xmlns:xm="http://schemas.microsoft.com/office/excel/2006/main">
          <x14:cfRule type="expression" priority="59" id="{F0544922-1222-427F-80F8-B1F11A63CE2D}">
            <xm:f>DATA!$D$50="鳥取市"</xm:f>
            <x14:dxf>
              <fill>
                <patternFill>
                  <bgColor theme="7" tint="0.79998168889431442"/>
                </patternFill>
              </fill>
            </x14:dxf>
          </x14:cfRule>
          <xm:sqref>I21:J21</xm:sqref>
        </x14:conditionalFormatting>
        <x14:conditionalFormatting xmlns:xm="http://schemas.microsoft.com/office/excel/2006/main">
          <x14:cfRule type="expression" priority="58" id="{E50DBE36-8FAD-460D-8B0C-60BFF8E5DD9B}">
            <xm:f>DATA!$D$57="松山市"</xm:f>
            <x14:dxf>
              <fill>
                <patternFill>
                  <bgColor theme="7" tint="0.79998168889431442"/>
                </patternFill>
              </fill>
            </x14:dxf>
          </x14:cfRule>
          <xm:sqref>I22:J22</xm:sqref>
        </x14:conditionalFormatting>
        <x14:conditionalFormatting xmlns:xm="http://schemas.microsoft.com/office/excel/2006/main">
          <x14:cfRule type="expression" priority="61" id="{837C5D32-CE05-4298-B765-FF2AB86CDFCA}">
            <xm:f>DATA!$D$64="宮崎市"</xm:f>
            <x14:dxf>
              <fill>
                <patternFill>
                  <bgColor theme="7" tint="0.79998168889431442"/>
                </patternFill>
              </fill>
            </x14:dxf>
          </x14:cfRule>
          <xm:sqref>I23:J23</xm:sqref>
        </x14:conditionalFormatting>
        <x14:conditionalFormatting xmlns:xm="http://schemas.microsoft.com/office/excel/2006/main">
          <x14:cfRule type="expression" priority="17" id="{51D1F8C4-B793-4A57-A354-E26D1F61C2DD}">
            <xm:f>DATA!$I$20="02.集合住宅RC"</xm:f>
            <x14:dxf>
              <fill>
                <patternFill>
                  <bgColor theme="7" tint="0.79998168889431442"/>
                </patternFill>
              </fill>
            </x14:dxf>
          </x14:cfRule>
          <xm:sqref>I27:K27</xm:sqref>
        </x14:conditionalFormatting>
        <x14:conditionalFormatting xmlns:xm="http://schemas.microsoft.com/office/excel/2006/main">
          <x14:cfRule type="expression" priority="21" id="{26BAF9D2-694D-437C-A919-1483642BCF7F}">
            <xm:f>DATA!$I$23="05.事務所RC"</xm:f>
            <x14:dxf>
              <fill>
                <patternFill>
                  <bgColor theme="7" tint="0.79998168889431442"/>
                </patternFill>
              </fill>
            </x14:dxf>
          </x14:cfRule>
          <xm:sqref>I28:K28</xm:sqref>
        </x14:conditionalFormatting>
        <x14:conditionalFormatting xmlns:xm="http://schemas.microsoft.com/office/excel/2006/main">
          <x14:cfRule type="expression" priority="20" id="{E458B7B9-D274-4BAE-A27D-14210DC056D0}">
            <xm:f>DATA!$I$26="08.店舗S"</xm:f>
            <x14:dxf>
              <fill>
                <patternFill>
                  <bgColor theme="7" tint="0.79998168889431442"/>
                </patternFill>
              </fill>
            </x14:dxf>
          </x14:cfRule>
          <xm:sqref>I29:K29</xm:sqref>
        </x14:conditionalFormatting>
        <x14:conditionalFormatting xmlns:xm="http://schemas.microsoft.com/office/excel/2006/main">
          <x14:cfRule type="expression" priority="19" id="{2807BB42-28A1-4297-B6A4-8F9CD83F4492}">
            <xm:f>DATA!$I$30="12.ホテルRC"</xm:f>
            <x14:dxf>
              <fill>
                <patternFill>
                  <bgColor theme="7" tint="0.79998168889431442"/>
                </patternFill>
              </fill>
            </x14:dxf>
          </x14:cfRule>
          <xm:sqref>I30:K30</xm:sqref>
        </x14:conditionalFormatting>
        <x14:conditionalFormatting xmlns:xm="http://schemas.microsoft.com/office/excel/2006/main">
          <x14:cfRule type="expression" priority="18" id="{5CF1100B-1ED4-4380-ACFE-B2F078031DB6}">
            <xm:f>DATA!$I$34="16.学校RC"</xm:f>
            <x14:dxf>
              <fill>
                <patternFill>
                  <bgColor theme="7" tint="0.79998168889431442"/>
                </patternFill>
              </fill>
            </x14:dxf>
          </x14:cfRule>
          <xm:sqref>I31:K31</xm:sqref>
        </x14:conditionalFormatting>
        <x14:conditionalFormatting xmlns:xm="http://schemas.microsoft.com/office/excel/2006/main">
          <x14:cfRule type="expression" priority="28" id="{1AFFA4E0-590B-40E8-909C-9C5F7C4E271B}">
            <xm:f>DATA!$I$38="21.構造別平均RC"</xm:f>
            <x14:dxf>
              <fill>
                <patternFill>
                  <bgColor theme="7" tint="0.79998168889431442"/>
                </patternFill>
              </fill>
            </x14:dxf>
          </x14:cfRule>
          <xm:sqref>I32:K32</xm:sqref>
        </x14:conditionalFormatting>
        <x14:conditionalFormatting xmlns:xm="http://schemas.microsoft.com/office/excel/2006/main">
          <x14:cfRule type="expression" priority="51" id="{5358B6A7-CF6D-4186-95E4-62AA53438B76}">
            <xm:f>DATA!$D$23="仙台市"</xm:f>
            <x14:dxf>
              <fill>
                <patternFill>
                  <bgColor theme="7" tint="0.79998168889431442"/>
                </patternFill>
              </fill>
            </x14:dxf>
          </x14:cfRule>
          <xm:sqref>K17:L17</xm:sqref>
        </x14:conditionalFormatting>
        <x14:conditionalFormatting xmlns:xm="http://schemas.microsoft.com/office/excel/2006/main">
          <x14:cfRule type="expression" priority="56" id="{DC5C7028-55CE-4688-AC0D-6C8C6F7619BB}">
            <xm:f>DATA!$D$30="さいたま市"</xm:f>
            <x14:dxf>
              <fill>
                <patternFill>
                  <bgColor theme="7" tint="0.79998168889431442"/>
                </patternFill>
              </fill>
            </x14:dxf>
          </x14:cfRule>
          <xm:sqref>K18:L18</xm:sqref>
        </x14:conditionalFormatting>
        <x14:conditionalFormatting xmlns:xm="http://schemas.microsoft.com/office/excel/2006/main">
          <x14:cfRule type="expression" priority="55" id="{83835767-6C0B-483D-8963-43D71799D578}">
            <xm:f>DATA!$D$37="福井市"</xm:f>
            <x14:dxf>
              <fill>
                <patternFill>
                  <bgColor theme="7" tint="0.79998168889431442"/>
                </patternFill>
              </fill>
            </x14:dxf>
          </x14:cfRule>
          <xm:sqref>K19:L19</xm:sqref>
        </x14:conditionalFormatting>
        <x14:conditionalFormatting xmlns:xm="http://schemas.microsoft.com/office/excel/2006/main">
          <x14:cfRule type="expression" priority="54" id="{1B001C29-7E6F-489A-BDDF-601E54C31808}">
            <xm:f>DATA!$D$44="大津市"</xm:f>
            <x14:dxf>
              <fill>
                <patternFill>
                  <bgColor theme="7" tint="0.79998168889431442"/>
                </patternFill>
              </fill>
            </x14:dxf>
          </x14:cfRule>
          <xm:sqref>K20:L20</xm:sqref>
        </x14:conditionalFormatting>
        <x14:conditionalFormatting xmlns:xm="http://schemas.microsoft.com/office/excel/2006/main">
          <x14:cfRule type="expression" priority="53" id="{9DCC568C-3416-42CF-BC10-E84D092EC5F1}">
            <xm:f>DATA!$D$51="松江市"</xm:f>
            <x14:dxf>
              <fill>
                <patternFill>
                  <bgColor theme="7" tint="0.79998168889431442"/>
                </patternFill>
              </fill>
            </x14:dxf>
          </x14:cfRule>
          <xm:sqref>K21:L21</xm:sqref>
        </x14:conditionalFormatting>
        <x14:conditionalFormatting xmlns:xm="http://schemas.microsoft.com/office/excel/2006/main">
          <x14:cfRule type="expression" priority="52" id="{AD5F7C8F-24F0-4A99-B21C-B2D8CE933806}">
            <xm:f>DATA!$D$58="高知市"</xm:f>
            <x14:dxf>
              <fill>
                <patternFill>
                  <bgColor theme="7" tint="0.79998168889431442"/>
                </patternFill>
              </fill>
            </x14:dxf>
          </x14:cfRule>
          <xm:sqref>K22:L22</xm:sqref>
        </x14:conditionalFormatting>
        <x14:conditionalFormatting xmlns:xm="http://schemas.microsoft.com/office/excel/2006/main">
          <x14:cfRule type="expression" priority="63" id="{F627835E-16D7-4BE4-A1DC-2891A07A215A}">
            <xm:f>DATA!$D$65="鹿児島市"</xm:f>
            <x14:dxf>
              <fill>
                <patternFill>
                  <bgColor theme="7" tint="0.79998168889431442"/>
                </patternFill>
              </fill>
            </x14:dxf>
          </x14:cfRule>
          <xm:sqref>K23:L23</xm:sqref>
        </x14:conditionalFormatting>
        <x14:conditionalFormatting xmlns:xm="http://schemas.microsoft.com/office/excel/2006/main">
          <x14:cfRule type="expression" priority="43" id="{3E69F656-4682-4F5A-A64D-36D2B54B32ED}">
            <xm:f>DATA!$D$24="秋田市"</xm:f>
            <x14:dxf>
              <fill>
                <patternFill>
                  <bgColor theme="7" tint="0.79998168889431442"/>
                </patternFill>
              </fill>
            </x14:dxf>
          </x14:cfRule>
          <xm:sqref>M17:N17</xm:sqref>
        </x14:conditionalFormatting>
        <x14:conditionalFormatting xmlns:xm="http://schemas.microsoft.com/office/excel/2006/main">
          <x14:cfRule type="expression" priority="49" id="{1795977D-F447-4BE9-9F54-D1153F238031}">
            <xm:f>DATA!$D$31="千葉市"</xm:f>
            <x14:dxf>
              <fill>
                <patternFill>
                  <bgColor theme="7" tint="0.79998168889431442"/>
                </patternFill>
              </fill>
            </x14:dxf>
          </x14:cfRule>
          <xm:sqref>M18:N18</xm:sqref>
        </x14:conditionalFormatting>
        <x14:conditionalFormatting xmlns:xm="http://schemas.microsoft.com/office/excel/2006/main">
          <x14:cfRule type="expression" priority="48" id="{897BB5B9-07AB-4748-95F6-2BD89DBC60A3}">
            <xm:f>DATA!$D$38="甲府市"</xm:f>
            <x14:dxf>
              <fill>
                <patternFill>
                  <bgColor theme="7" tint="0.79998168889431442"/>
                </patternFill>
              </fill>
            </x14:dxf>
          </x14:cfRule>
          <xm:sqref>M19:N19</xm:sqref>
        </x14:conditionalFormatting>
        <x14:conditionalFormatting xmlns:xm="http://schemas.microsoft.com/office/excel/2006/main">
          <x14:cfRule type="expression" priority="46" id="{ECEA3D06-F1C5-40E0-849D-074237819B4A}">
            <xm:f>DATA!$D$45="京都市"</xm:f>
            <x14:dxf>
              <fill>
                <patternFill>
                  <bgColor theme="7" tint="0.79998168889431442"/>
                </patternFill>
              </fill>
            </x14:dxf>
          </x14:cfRule>
          <xm:sqref>M20:N20</xm:sqref>
        </x14:conditionalFormatting>
        <x14:conditionalFormatting xmlns:xm="http://schemas.microsoft.com/office/excel/2006/main">
          <x14:cfRule type="expression" priority="45" id="{0FED6DED-EC3F-460E-8FC7-5DB7DBEA7D21}">
            <xm:f>DATA!$D$52="岡山市"</xm:f>
            <x14:dxf>
              <fill>
                <patternFill>
                  <bgColor theme="7" tint="0.79998168889431442"/>
                </patternFill>
              </fill>
            </x14:dxf>
          </x14:cfRule>
          <xm:sqref>M21:N21</xm:sqref>
        </x14:conditionalFormatting>
        <x14:conditionalFormatting xmlns:xm="http://schemas.microsoft.com/office/excel/2006/main">
          <x14:cfRule type="expression" priority="44" id="{4DD95F04-5E3A-4FC0-B521-3E0D6775B9FC}">
            <xm:f>DATA!$D$59="福岡市"</xm:f>
            <x14:dxf>
              <fill>
                <patternFill>
                  <bgColor theme="7" tint="0.79998168889431442"/>
                </patternFill>
              </fill>
            </x14:dxf>
          </x14:cfRule>
          <xm:sqref>M22:N22</xm:sqref>
        </x14:conditionalFormatting>
        <x14:conditionalFormatting xmlns:xm="http://schemas.microsoft.com/office/excel/2006/main">
          <x14:cfRule type="expression" priority="47" id="{66C7F738-3F70-46A0-AADD-23BF3446A87B}">
            <xm:f>DATA!$D$66="那覇市"</xm:f>
            <x14:dxf>
              <fill>
                <patternFill>
                  <bgColor theme="7" tint="0.79998168889431442"/>
                </patternFill>
              </fill>
            </x14:dxf>
          </x14:cfRule>
          <xm:sqref>M23:N23</xm:sqref>
        </x14:conditionalFormatting>
        <x14:conditionalFormatting xmlns:xm="http://schemas.microsoft.com/office/excel/2006/main">
          <x14:cfRule type="expression" priority="23" id="{4524656D-162D-4F27-B0AC-446D7E57700C}">
            <xm:f>DATA!$I$21="03.集合住宅S"</xm:f>
            <x14:dxf>
              <fill>
                <patternFill>
                  <bgColor theme="7" tint="0.79998168889431442"/>
                </patternFill>
              </fill>
            </x14:dxf>
          </x14:cfRule>
          <xm:sqref>M27:O27</xm:sqref>
        </x14:conditionalFormatting>
        <x14:conditionalFormatting xmlns:xm="http://schemas.microsoft.com/office/excel/2006/main">
          <x14:cfRule type="expression" priority="27" id="{D20E97E9-1CC6-467C-B643-D8DF4C8441C4}">
            <xm:f>DATA!$I$24="06.事務所S"</xm:f>
            <x14:dxf>
              <fill>
                <patternFill>
                  <bgColor theme="7" tint="0.79998168889431442"/>
                </patternFill>
              </fill>
            </x14:dxf>
          </x14:cfRule>
          <xm:sqref>M28:O28</xm:sqref>
        </x14:conditionalFormatting>
        <x14:conditionalFormatting xmlns:xm="http://schemas.microsoft.com/office/excel/2006/main">
          <x14:cfRule type="expression" priority="26" id="{25B0233C-5741-41DA-86C5-523988A965F3}">
            <xm:f>DATA!$I$27="09.医院RC"</xm:f>
            <x14:dxf>
              <fill>
                <patternFill>
                  <bgColor theme="7" tint="0.79998168889431442"/>
                </patternFill>
              </fill>
            </x14:dxf>
          </x14:cfRule>
          <xm:sqref>M29:O29</xm:sqref>
        </x14:conditionalFormatting>
        <x14:conditionalFormatting xmlns:xm="http://schemas.microsoft.com/office/excel/2006/main">
          <x14:cfRule type="expression" priority="25" id="{BABE5588-6FF0-4312-A663-EBE74C70E007}">
            <xm:f>DATA!$I$31="13.体育館RC"</xm:f>
            <x14:dxf>
              <fill>
                <patternFill>
                  <bgColor theme="7" tint="0.79998168889431442"/>
                </patternFill>
              </fill>
            </x14:dxf>
          </x14:cfRule>
          <xm:sqref>M30:O30</xm:sqref>
        </x14:conditionalFormatting>
        <x14:conditionalFormatting xmlns:xm="http://schemas.microsoft.com/office/excel/2006/main">
          <x14:cfRule type="expression" priority="24" id="{5D4F1569-8858-4197-9D15-70D38863CC5F}">
            <xm:f>DATA!$I$35="17.工場S"</xm:f>
            <x14:dxf>
              <fill>
                <patternFill>
                  <bgColor theme="7" tint="0.79998168889431442"/>
                </patternFill>
              </fill>
            </x14:dxf>
          </x14:cfRule>
          <xm:sqref>M31:O31</xm:sqref>
        </x14:conditionalFormatting>
        <x14:conditionalFormatting xmlns:xm="http://schemas.microsoft.com/office/excel/2006/main">
          <x14:cfRule type="expression" priority="34" id="{D0380409-81F7-4D1B-B153-0C88063A18CC}">
            <xm:f>DATA!$I$39="22.構造別平均S"</xm:f>
            <x14:dxf>
              <fill>
                <patternFill>
                  <bgColor theme="7" tint="0.79998168889431442"/>
                </patternFill>
              </fill>
            </x14:dxf>
          </x14:cfRule>
          <xm:sqref>M32:O32</xm:sqref>
        </x14:conditionalFormatting>
        <x14:conditionalFormatting xmlns:xm="http://schemas.microsoft.com/office/excel/2006/main">
          <x14:cfRule type="expression" priority="4" id="{E1C3B4D4-188B-438F-9FFF-AE6514DEF6DF}">
            <xm:f>DATA!$H$70="同意"</xm:f>
            <x14:dxf>
              <font>
                <b/>
                <i val="0"/>
                <color rgb="FFFF0000"/>
              </font>
              <fill>
                <patternFill>
                  <bgColor rgb="FFEFF6FB"/>
                </patternFill>
              </fill>
            </x14:dxf>
          </x14:cfRule>
          <xm:sqref>M97:Q99</xm:sqref>
        </x14:conditionalFormatting>
        <x14:conditionalFormatting xmlns:xm="http://schemas.microsoft.com/office/excel/2006/main">
          <x14:cfRule type="expression" priority="8" id="{8927AF57-363B-44F6-A09D-4B41A822F9E4}">
            <xm:f>DATA!$D$25="山形市"</xm:f>
            <x14:dxf>
              <fill>
                <patternFill>
                  <bgColor theme="7" tint="0.79998168889431442"/>
                </patternFill>
              </fill>
            </x14:dxf>
          </x14:cfRule>
          <xm:sqref>O17:P17</xm:sqref>
        </x14:conditionalFormatting>
        <x14:conditionalFormatting xmlns:xm="http://schemas.microsoft.com/office/excel/2006/main">
          <x14:cfRule type="expression" priority="39" id="{2CD78D6F-0023-41D2-B85F-C3C3D86265E6}">
            <xm:f>DATA!$D$19="東京"</xm:f>
            <x14:dxf>
              <fill>
                <patternFill>
                  <bgColor theme="7" tint="0.79998168889431442"/>
                </patternFill>
              </fill>
            </x14:dxf>
          </x14:cfRule>
          <xm:sqref>O18:P18</xm:sqref>
        </x14:conditionalFormatting>
        <x14:conditionalFormatting xmlns:xm="http://schemas.microsoft.com/office/excel/2006/main">
          <x14:cfRule type="expression" priority="42" id="{25BE9F23-4254-412E-B84F-FC71B29AE2D6}">
            <xm:f>DATA!$D$39="長野市"</xm:f>
            <x14:dxf>
              <fill>
                <patternFill>
                  <bgColor theme="7" tint="0.79998168889431442"/>
                </patternFill>
              </fill>
            </x14:dxf>
          </x14:cfRule>
          <xm:sqref>O19:P19</xm:sqref>
        </x14:conditionalFormatting>
        <x14:conditionalFormatting xmlns:xm="http://schemas.microsoft.com/office/excel/2006/main">
          <x14:cfRule type="expression" priority="41" id="{D5D23A0D-405D-43DB-8357-C7D68B3CB8E1}">
            <xm:f>DATA!$D$46="大阪市"</xm:f>
            <x14:dxf>
              <fill>
                <patternFill>
                  <bgColor theme="7" tint="0.79998168889431442"/>
                </patternFill>
              </fill>
            </x14:dxf>
          </x14:cfRule>
          <xm:sqref>O20:P20</xm:sqref>
        </x14:conditionalFormatting>
        <x14:conditionalFormatting xmlns:xm="http://schemas.microsoft.com/office/excel/2006/main">
          <x14:cfRule type="expression" priority="40" id="{21AD8281-8065-41D6-9B7E-D154093F1DA7}">
            <xm:f>DATA!$D$53="広島市"</xm:f>
            <x14:dxf>
              <fill>
                <patternFill>
                  <bgColor theme="7" tint="0.79998168889431442"/>
                </patternFill>
              </fill>
            </x14:dxf>
          </x14:cfRule>
          <xm:sqref>O21:P21</xm:sqref>
        </x14:conditionalFormatting>
        <x14:conditionalFormatting xmlns:xm="http://schemas.microsoft.com/office/excel/2006/main">
          <x14:cfRule type="expression" priority="50" id="{939B8D74-1675-48D7-8B49-4E6C153611D5}">
            <xm:f>DATA!$D$60="佐賀市"</xm:f>
            <x14:dxf>
              <fill>
                <patternFill>
                  <bgColor theme="7" tint="0.79998168889431442"/>
                </patternFill>
              </fill>
            </x14:dxf>
          </x14:cfRule>
          <xm:sqref>O22:P22</xm:sqref>
        </x14:conditionalFormatting>
        <x14:conditionalFormatting xmlns:xm="http://schemas.microsoft.com/office/excel/2006/main">
          <x14:cfRule type="expression" priority="38" id="{EA1D0F04-3BF7-428A-ABF0-15D454D76AD6}">
            <xm:f>DATA!$D$26="福島市"</xm:f>
            <x14:dxf>
              <fill>
                <patternFill>
                  <bgColor theme="7" tint="0.79998168889431442"/>
                </patternFill>
              </fill>
            </x14:dxf>
          </x14:cfRule>
          <xm:sqref>Q17:R17</xm:sqref>
        </x14:conditionalFormatting>
        <x14:conditionalFormatting xmlns:xm="http://schemas.microsoft.com/office/excel/2006/main">
          <x14:cfRule type="expression" priority="37" id="{69A84F30-00F7-4DA6-81DC-DA6A3211F113}">
            <xm:f>DATA!$D$33="横浜市"</xm:f>
            <x14:dxf>
              <fill>
                <patternFill>
                  <bgColor theme="7" tint="0.79998168889431442"/>
                </patternFill>
              </fill>
            </x14:dxf>
          </x14:cfRule>
          <xm:sqref>Q18:R18</xm:sqref>
        </x14:conditionalFormatting>
        <x14:conditionalFormatting xmlns:xm="http://schemas.microsoft.com/office/excel/2006/main">
          <x14:cfRule type="expression" priority="36" id="{B153A361-DB73-493B-AB54-0D0278BB108B}">
            <xm:f>DATA!$D$40="岐阜市"</xm:f>
            <x14:dxf>
              <fill>
                <patternFill>
                  <bgColor theme="7" tint="0.79998168889431442"/>
                </patternFill>
              </fill>
            </x14:dxf>
          </x14:cfRule>
          <xm:sqref>Q19:R19</xm:sqref>
        </x14:conditionalFormatting>
        <x14:conditionalFormatting xmlns:xm="http://schemas.microsoft.com/office/excel/2006/main">
          <x14:cfRule type="expression" priority="35" id="{32BF65F9-4117-4A17-96BF-53F06BA8F554}">
            <xm:f>DATA!$D$47="神戸市"</xm:f>
            <x14:dxf>
              <fill>
                <patternFill>
                  <bgColor theme="7" tint="0.79998168889431442"/>
                </patternFill>
              </fill>
            </x14:dxf>
          </x14:cfRule>
          <xm:sqref>Q20:R20</xm:sqref>
        </x14:conditionalFormatting>
        <x14:conditionalFormatting xmlns:xm="http://schemas.microsoft.com/office/excel/2006/main">
          <x14:cfRule type="expression" priority="33" id="{D00C88FA-3FB5-4ACA-9204-B07ECE787BE6}">
            <xm:f>DATA!$D$54="山口市"</xm:f>
            <x14:dxf>
              <fill>
                <patternFill>
                  <bgColor theme="7" tint="0.79998168889431442"/>
                </patternFill>
              </fill>
            </x14:dxf>
          </x14:cfRule>
          <xm:sqref>Q21:R21</xm:sqref>
        </x14:conditionalFormatting>
        <x14:conditionalFormatting xmlns:xm="http://schemas.microsoft.com/office/excel/2006/main">
          <x14:cfRule type="expression" priority="32" id="{9610556A-F346-4FF3-A9AD-AB3F440592D6}">
            <xm:f>DATA!$D$61="長崎市"</xm:f>
            <x14:dxf>
              <fill>
                <patternFill>
                  <bgColor theme="7" tint="0.79998168889431442"/>
                </patternFill>
              </fill>
            </x14:dxf>
          </x14:cfRule>
          <xm:sqref>Q22:R22</xm:sqref>
        </x14:conditionalFormatting>
        <x14:conditionalFormatting xmlns:xm="http://schemas.microsoft.com/office/excel/2006/main">
          <x14:cfRule type="expression" priority="31" id="{4C16CF32-28C8-4CF7-9ACF-8370F3C2D5BC}">
            <xm:f>DATA!$I$28="10.病院RC"</xm:f>
            <x14:dxf>
              <fill>
                <patternFill>
                  <bgColor theme="7" tint="0.79998168889431442"/>
                </patternFill>
              </fill>
            </x14:dxf>
          </x14:cfRule>
          <xm:sqref>Q29:R29</xm:sqref>
        </x14:conditionalFormatting>
        <x14:conditionalFormatting xmlns:xm="http://schemas.microsoft.com/office/excel/2006/main">
          <x14:cfRule type="expression" priority="30" id="{CB039156-1085-4B88-9DFA-20E8F0ABDB16}">
            <xm:f>DATA!$I$32="14.体育館S"</xm:f>
            <x14:dxf>
              <fill>
                <patternFill>
                  <bgColor theme="7" tint="0.79998168889431442"/>
                </patternFill>
              </fill>
            </x14:dxf>
          </x14:cfRule>
          <xm:sqref>Q30:R30</xm:sqref>
        </x14:conditionalFormatting>
        <x14:conditionalFormatting xmlns:xm="http://schemas.microsoft.com/office/excel/2006/main">
          <x14:cfRule type="expression" priority="29" id="{3528AACD-3E5C-46C5-83A8-2FFF5D24D24D}">
            <xm:f>DATA!$I$36="18.倉庫S"</xm:f>
            <x14:dxf>
              <fill>
                <patternFill>
                  <bgColor theme="7" tint="0.79998168889431442"/>
                </patternFill>
              </fill>
            </x14:dxf>
          </x14:cfRule>
          <xm:sqref>Q31:R31</xm:sqref>
        </x14:conditionalFormatting>
        <x14:conditionalFormatting xmlns:xm="http://schemas.microsoft.com/office/excel/2006/main">
          <x14:cfRule type="expression" priority="13" id="{F747BA50-8606-466A-BDA8-7B6002504F4A}">
            <xm:f>DATA!$C$18&lt;&gt;0</xm:f>
            <x14:dxf>
              <fill>
                <patternFill patternType="solid">
                  <bgColor theme="7" tint="0.79998168889431442"/>
                </patternFill>
              </fill>
              <border>
                <left/>
                <right style="thin">
                  <color theme="0" tint="-0.14993743705557422"/>
                </right>
                <top style="thin">
                  <color theme="0" tint="-0.14993743705557422"/>
                </top>
                <bottom style="thin">
                  <color theme="0" tint="-0.14993743705557422"/>
                </bottom>
              </border>
            </x14:dxf>
          </x14:cfRule>
          <xm:sqref>R15</xm:sqref>
        </x14:conditionalFormatting>
        <x14:conditionalFormatting xmlns:xm="http://schemas.microsoft.com/office/excel/2006/main">
          <x14:cfRule type="expression" priority="12" id="{767CD33D-4F7C-4830-8854-2CC23794014D}">
            <xm:f>DATA!$H$18&lt;&gt;0</xm:f>
            <x14:dxf>
              <fill>
                <patternFill>
                  <bgColor theme="7" tint="0.79998168889431442"/>
                </patternFill>
              </fill>
              <border>
                <left/>
                <right style="thin">
                  <color theme="0" tint="-0.14996795556505021"/>
                </right>
                <top style="thin">
                  <color theme="0" tint="-0.14996795556505021"/>
                </top>
                <bottom style="thin">
                  <color theme="0" tint="-0.14996795556505021"/>
                </bottom>
              </border>
            </x14:dxf>
          </x14:cfRule>
          <xm:sqref>R25:S25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5516E-2F4D-4667-B408-3B94C677A23B}">
  <sheetPr codeName="Sheet3"/>
  <dimension ref="A1:EJ70"/>
  <sheetViews>
    <sheetView zoomScale="89" zoomScaleNormal="89" workbookViewId="0">
      <selection activeCell="M69" sqref="M68:M69"/>
    </sheetView>
  </sheetViews>
  <sheetFormatPr defaultRowHeight="18" outlineLevelRow="1" outlineLevelCol="1"/>
  <cols>
    <col min="1" max="1" width="8.6640625" style="5"/>
    <col min="2" max="5" width="11.5" style="5" customWidth="1"/>
    <col min="6" max="6" width="16" style="49" customWidth="1"/>
    <col min="7" max="7" width="23.6640625" style="49" customWidth="1"/>
    <col min="8" max="8" width="15.75" style="49" customWidth="1"/>
    <col min="9" max="9" width="16.33203125" style="49" customWidth="1"/>
    <col min="10" max="10" width="14.58203125" style="49" customWidth="1"/>
    <col min="11" max="11" width="15.58203125" style="49" customWidth="1"/>
    <col min="12" max="12" width="14.33203125" style="5" customWidth="1"/>
    <col min="13" max="13" width="12.58203125" style="5" customWidth="1"/>
    <col min="14" max="14" width="33.58203125" style="5" customWidth="1"/>
    <col min="15" max="15" width="8.58203125" style="5" customWidth="1"/>
    <col min="16" max="16" width="6.6640625" style="5" customWidth="1"/>
    <col min="17" max="17" width="6.6640625" style="5" customWidth="1" collapsed="1"/>
    <col min="18" max="27" width="6.6640625" style="5" customWidth="1"/>
    <col min="28" max="30" width="6.6640625" style="95" customWidth="1"/>
    <col min="31" max="64" width="6.6640625" style="95" hidden="1" customWidth="1" outlineLevel="1"/>
    <col min="65" max="65" width="8.5" style="5" hidden="1" customWidth="1" outlineLevel="1"/>
    <col min="66" max="67" width="8.58203125" style="5" hidden="1" customWidth="1" outlineLevel="1"/>
    <col min="68" max="68" width="8.58203125" style="5" customWidth="1" collapsed="1"/>
    <col min="69" max="86" width="8.58203125" style="5" customWidth="1"/>
    <col min="87" max="87" width="8.08203125" style="5" customWidth="1"/>
    <col min="88" max="88" width="8.83203125" style="5" customWidth="1"/>
    <col min="89" max="89" width="11.9140625" style="5" customWidth="1"/>
    <col min="90" max="111" width="8.58203125" style="5" customWidth="1"/>
    <col min="112" max="113" width="9.4140625" style="5" customWidth="1"/>
    <col min="114" max="116" width="8.58203125" style="5" customWidth="1"/>
    <col min="117" max="117" width="8.1640625" style="5" customWidth="1"/>
    <col min="118" max="118" width="8.58203125" style="5" customWidth="1"/>
    <col min="119" max="119" width="17.25" style="5" customWidth="1"/>
    <col min="120" max="120" width="37.25" style="5" customWidth="1"/>
    <col min="121" max="121" width="48.5" style="5" customWidth="1"/>
    <col min="122" max="123" width="17.6640625" style="5" hidden="1" customWidth="1"/>
    <col min="124" max="124" width="13.5" style="5" hidden="1" customWidth="1"/>
    <col min="125" max="125" width="0" style="5" hidden="1" customWidth="1"/>
    <col min="126" max="136" width="8.6640625" style="5"/>
    <col min="137" max="137" width="12.25" style="5" customWidth="1"/>
    <col min="138" max="16384" width="8.6640625" style="5"/>
  </cols>
  <sheetData>
    <row r="1" spans="1:140" ht="18.5" thickBot="1"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</row>
    <row r="2" spans="1:140" ht="18" customHeight="1">
      <c r="F2" s="5"/>
      <c r="G2" s="5"/>
      <c r="H2" s="97" t="s">
        <v>367</v>
      </c>
      <c r="I2" s="98"/>
      <c r="J2" s="99"/>
      <c r="K2" s="99"/>
      <c r="L2" s="100"/>
      <c r="M2" s="99"/>
      <c r="N2" s="99"/>
      <c r="O2" s="99"/>
      <c r="P2" s="99"/>
      <c r="Q2" s="99"/>
      <c r="R2" s="101"/>
      <c r="S2" s="102" t="s">
        <v>368</v>
      </c>
      <c r="T2" s="103"/>
      <c r="U2" s="104"/>
      <c r="V2" s="104"/>
      <c r="W2" s="104"/>
      <c r="X2" s="104"/>
      <c r="Y2" s="104"/>
      <c r="Z2" s="104"/>
      <c r="AA2" s="104"/>
      <c r="AB2" s="104"/>
      <c r="AC2" s="104"/>
      <c r="AD2" s="105"/>
      <c r="AE2" s="100"/>
      <c r="AF2" s="100"/>
      <c r="AG2" s="100"/>
      <c r="AH2" s="100"/>
      <c r="AI2" s="100"/>
      <c r="AJ2" s="100"/>
      <c r="AK2" s="100"/>
      <c r="AL2" s="100"/>
      <c r="AM2" s="100"/>
      <c r="AN2" s="100"/>
      <c r="AO2" s="100"/>
      <c r="AP2" s="100"/>
      <c r="AQ2" s="100"/>
      <c r="AR2" s="100"/>
      <c r="AS2" s="100"/>
      <c r="AT2" s="100"/>
      <c r="AU2" s="100"/>
      <c r="AV2" s="100"/>
      <c r="AW2" s="100"/>
      <c r="AX2" s="100"/>
      <c r="AY2" s="100"/>
      <c r="AZ2" s="100"/>
      <c r="BA2" s="100"/>
      <c r="BB2" s="100"/>
      <c r="BC2" s="100"/>
      <c r="BD2" s="100"/>
      <c r="BE2" s="100"/>
      <c r="BF2" s="100"/>
      <c r="BG2" s="100"/>
      <c r="BH2" s="100"/>
      <c r="BI2" s="100"/>
      <c r="BJ2" s="100"/>
      <c r="BK2" s="100"/>
      <c r="BL2" s="100"/>
      <c r="BM2" s="100"/>
      <c r="BN2" s="100"/>
      <c r="BO2" s="106"/>
      <c r="BP2" s="102" t="s">
        <v>369</v>
      </c>
      <c r="BQ2" s="99"/>
      <c r="BR2" s="99"/>
      <c r="BS2" s="99"/>
      <c r="BT2" s="99"/>
      <c r="BU2" s="99"/>
      <c r="BV2" s="99"/>
      <c r="BW2" s="99"/>
      <c r="BX2" s="99"/>
      <c r="BY2" s="99"/>
      <c r="BZ2" s="99"/>
      <c r="CA2" s="99"/>
      <c r="CB2" s="99"/>
      <c r="CC2" s="99"/>
      <c r="CD2" s="99"/>
      <c r="CE2" s="99"/>
      <c r="CF2" s="99"/>
      <c r="CG2" s="99"/>
      <c r="CH2" s="99"/>
      <c r="CI2" s="99"/>
      <c r="CJ2" s="99"/>
      <c r="CK2" s="99"/>
      <c r="CL2" s="107"/>
      <c r="CM2" s="108"/>
      <c r="CN2" s="99"/>
      <c r="CO2" s="109"/>
      <c r="CP2" s="110" t="s">
        <v>398</v>
      </c>
      <c r="CQ2" s="111"/>
      <c r="CR2" s="112"/>
      <c r="CS2" s="113" t="s">
        <v>344</v>
      </c>
      <c r="CT2" s="114"/>
      <c r="CU2" s="115"/>
      <c r="CV2" s="116" t="s">
        <v>370</v>
      </c>
      <c r="CW2" s="117"/>
      <c r="CX2" s="118"/>
      <c r="CY2" s="113" t="s">
        <v>345</v>
      </c>
      <c r="CZ2" s="114"/>
      <c r="DA2" s="115"/>
      <c r="DB2" s="116" t="s">
        <v>371</v>
      </c>
      <c r="DC2" s="117"/>
      <c r="DD2" s="118"/>
      <c r="DE2" s="113" t="s">
        <v>346</v>
      </c>
      <c r="DF2" s="114"/>
      <c r="DG2" s="115"/>
      <c r="DH2" s="119"/>
      <c r="DI2" s="120"/>
      <c r="DJ2" s="121"/>
      <c r="DK2" s="122"/>
      <c r="DL2" s="119"/>
      <c r="DM2" s="119"/>
      <c r="DN2" s="121"/>
      <c r="DO2" s="123"/>
      <c r="DP2" s="124"/>
      <c r="DQ2" s="125"/>
      <c r="DR2" s="126"/>
      <c r="DS2" s="127"/>
      <c r="DT2" s="119"/>
      <c r="DU2" s="120"/>
      <c r="DV2" s="128"/>
      <c r="DW2" s="129"/>
      <c r="DX2" s="130"/>
      <c r="DY2" s="131"/>
      <c r="DZ2" s="132"/>
      <c r="EA2" s="132"/>
      <c r="EB2" s="132"/>
      <c r="EC2" s="132"/>
      <c r="ED2" s="133"/>
      <c r="EE2" s="96"/>
      <c r="EF2" s="96"/>
      <c r="EG2" s="96"/>
      <c r="EH2" s="96"/>
      <c r="EI2" s="96"/>
      <c r="EJ2" s="96"/>
    </row>
    <row r="3" spans="1:140" ht="31.5" customHeight="1" thickBot="1">
      <c r="F3" s="5"/>
      <c r="G3" s="5"/>
      <c r="H3" s="134" t="s">
        <v>395</v>
      </c>
      <c r="I3" s="135"/>
      <c r="J3" s="136"/>
      <c r="K3" s="136"/>
      <c r="L3" s="137"/>
      <c r="M3" s="136"/>
      <c r="N3" s="136"/>
      <c r="O3" s="136"/>
      <c r="P3" s="136"/>
      <c r="Q3" s="136"/>
      <c r="R3" s="138"/>
      <c r="S3" s="139" t="s">
        <v>239</v>
      </c>
      <c r="T3" s="140"/>
      <c r="U3" s="141"/>
      <c r="V3" s="141"/>
      <c r="W3" s="141"/>
      <c r="X3" s="141"/>
      <c r="Y3" s="141"/>
      <c r="Z3" s="141"/>
      <c r="AA3" s="141"/>
      <c r="AB3" s="141"/>
      <c r="AC3" s="141"/>
      <c r="AD3" s="142" t="s">
        <v>396</v>
      </c>
      <c r="AE3" s="137"/>
      <c r="AF3" s="137"/>
      <c r="AG3" s="137"/>
      <c r="AH3" s="137"/>
      <c r="AI3" s="137"/>
      <c r="AJ3" s="137"/>
      <c r="AK3" s="137"/>
      <c r="AL3" s="137"/>
      <c r="AM3" s="137"/>
      <c r="AN3" s="137"/>
      <c r="AO3" s="137"/>
      <c r="AP3" s="137"/>
      <c r="AQ3" s="137"/>
      <c r="AR3" s="137"/>
      <c r="AS3" s="137"/>
      <c r="AT3" s="137"/>
      <c r="AU3" s="137"/>
      <c r="AV3" s="137"/>
      <c r="AW3" s="137"/>
      <c r="AX3" s="137"/>
      <c r="AY3" s="137"/>
      <c r="AZ3" s="137"/>
      <c r="BA3" s="137"/>
      <c r="BB3" s="137"/>
      <c r="BC3" s="137"/>
      <c r="BD3" s="137"/>
      <c r="BE3" s="137"/>
      <c r="BF3" s="137"/>
      <c r="BG3" s="137"/>
      <c r="BH3" s="137"/>
      <c r="BI3" s="137"/>
      <c r="BJ3" s="137"/>
      <c r="BK3" s="137"/>
      <c r="BL3" s="137"/>
      <c r="BM3" s="137"/>
      <c r="BN3" s="137"/>
      <c r="BO3" s="143"/>
      <c r="BP3" s="144" t="s">
        <v>239</v>
      </c>
      <c r="BQ3" s="145" t="s">
        <v>372</v>
      </c>
      <c r="BR3" s="146" t="s">
        <v>373</v>
      </c>
      <c r="BS3" s="146" t="s">
        <v>374</v>
      </c>
      <c r="BT3" s="146" t="s">
        <v>375</v>
      </c>
      <c r="BU3" s="146" t="s">
        <v>376</v>
      </c>
      <c r="BV3" s="146" t="s">
        <v>377</v>
      </c>
      <c r="BW3" s="146" t="s">
        <v>378</v>
      </c>
      <c r="BX3" s="146" t="s">
        <v>379</v>
      </c>
      <c r="BY3" s="146" t="s">
        <v>380</v>
      </c>
      <c r="BZ3" s="146" t="s">
        <v>381</v>
      </c>
      <c r="CA3" s="146" t="s">
        <v>382</v>
      </c>
      <c r="CB3" s="146" t="s">
        <v>383</v>
      </c>
      <c r="CC3" s="146" t="s">
        <v>384</v>
      </c>
      <c r="CD3" s="146" t="s">
        <v>385</v>
      </c>
      <c r="CE3" s="146" t="s">
        <v>386</v>
      </c>
      <c r="CF3" s="146" t="s">
        <v>387</v>
      </c>
      <c r="CG3" s="146" t="s">
        <v>388</v>
      </c>
      <c r="CH3" s="147" t="s">
        <v>389</v>
      </c>
      <c r="CI3" s="145" t="s">
        <v>390</v>
      </c>
      <c r="CJ3" s="148" t="s">
        <v>391</v>
      </c>
      <c r="CK3" s="149" t="s">
        <v>392</v>
      </c>
      <c r="CL3" s="150" t="s">
        <v>393</v>
      </c>
      <c r="CM3" s="151"/>
      <c r="CN3" s="152"/>
      <c r="CO3" s="153"/>
      <c r="CP3" s="154"/>
      <c r="CQ3" s="155"/>
      <c r="CR3" s="156" t="s">
        <v>239</v>
      </c>
      <c r="CS3" s="477" t="s">
        <v>397</v>
      </c>
      <c r="CT3" s="478"/>
      <c r="CU3" s="157" t="s">
        <v>239</v>
      </c>
      <c r="CV3" s="158"/>
      <c r="CW3" s="155"/>
      <c r="CX3" s="156" t="s">
        <v>239</v>
      </c>
      <c r="CY3" s="477" t="s">
        <v>394</v>
      </c>
      <c r="CZ3" s="478"/>
      <c r="DA3" s="157" t="s">
        <v>239</v>
      </c>
      <c r="DB3" s="158"/>
      <c r="DC3" s="155"/>
      <c r="DD3" s="156" t="s">
        <v>239</v>
      </c>
      <c r="DE3" s="477" t="s">
        <v>394</v>
      </c>
      <c r="DF3" s="478"/>
      <c r="DG3" s="159" t="s">
        <v>239</v>
      </c>
      <c r="DH3" s="160" t="s">
        <v>239</v>
      </c>
      <c r="DI3" s="161"/>
      <c r="DJ3" s="162"/>
      <c r="DK3" s="163"/>
      <c r="DL3" s="164"/>
      <c r="DM3" s="164"/>
      <c r="DN3" s="162"/>
      <c r="DO3" s="165"/>
      <c r="DP3" s="166"/>
      <c r="DQ3" s="167"/>
      <c r="DR3" s="168"/>
      <c r="DS3" s="169" t="s">
        <v>240</v>
      </c>
      <c r="DT3" s="170" t="s">
        <v>239</v>
      </c>
      <c r="DU3" s="171" t="s">
        <v>399</v>
      </c>
      <c r="DV3" s="163"/>
      <c r="DW3" s="172"/>
      <c r="DX3" s="130"/>
      <c r="DY3" s="131"/>
      <c r="DZ3" s="132"/>
      <c r="EA3" s="132"/>
      <c r="EB3" s="132"/>
      <c r="EC3" s="132"/>
      <c r="ED3" s="133"/>
      <c r="EE3" s="96"/>
      <c r="EF3" s="96"/>
      <c r="EG3" s="96"/>
      <c r="EH3" s="96"/>
      <c r="EI3" s="96"/>
      <c r="EJ3" s="96"/>
    </row>
    <row r="4" spans="1:140" s="173" customFormat="1" ht="22.5" hidden="1" customHeight="1" outlineLevel="1" thickBot="1">
      <c r="H4" s="174"/>
      <c r="I4" s="174"/>
      <c r="J4" s="174"/>
      <c r="K4" s="174"/>
      <c r="L4" s="174"/>
      <c r="M4" s="174"/>
      <c r="T4" s="173">
        <v>13</v>
      </c>
      <c r="U4" s="173">
        <v>27</v>
      </c>
      <c r="V4" s="173">
        <v>23</v>
      </c>
      <c r="W4" s="173">
        <v>1</v>
      </c>
      <c r="X4" s="173">
        <v>4</v>
      </c>
      <c r="Y4" s="173">
        <v>15</v>
      </c>
      <c r="Z4" s="173">
        <v>17</v>
      </c>
      <c r="AA4" s="173">
        <v>34</v>
      </c>
      <c r="AB4" s="173">
        <v>37</v>
      </c>
      <c r="AC4" s="173">
        <v>40</v>
      </c>
      <c r="AD4" s="5"/>
      <c r="AE4" s="175">
        <v>2</v>
      </c>
      <c r="AF4" s="175">
        <v>3</v>
      </c>
      <c r="AG4" s="175">
        <v>5</v>
      </c>
      <c r="AH4" s="175">
        <v>6</v>
      </c>
      <c r="AI4" s="175">
        <v>7</v>
      </c>
      <c r="AJ4" s="175">
        <v>8</v>
      </c>
      <c r="AK4" s="175">
        <v>9</v>
      </c>
      <c r="AL4" s="175">
        <v>10</v>
      </c>
      <c r="AM4" s="175">
        <v>11</v>
      </c>
      <c r="AN4" s="175">
        <v>12</v>
      </c>
      <c r="AO4" s="175">
        <v>14</v>
      </c>
      <c r="AP4" s="175">
        <v>16</v>
      </c>
      <c r="AQ4" s="175">
        <v>18</v>
      </c>
      <c r="AR4" s="175">
        <v>19</v>
      </c>
      <c r="AS4" s="175">
        <v>20</v>
      </c>
      <c r="AT4" s="175">
        <v>21</v>
      </c>
      <c r="AU4" s="175">
        <v>22</v>
      </c>
      <c r="AV4" s="175">
        <v>24</v>
      </c>
      <c r="AW4" s="175">
        <v>25</v>
      </c>
      <c r="AX4" s="175">
        <v>26</v>
      </c>
      <c r="AY4" s="175">
        <v>28</v>
      </c>
      <c r="AZ4" s="175">
        <v>29</v>
      </c>
      <c r="BA4" s="175">
        <v>30</v>
      </c>
      <c r="BB4" s="175">
        <v>31</v>
      </c>
      <c r="BC4" s="175">
        <v>32</v>
      </c>
      <c r="BD4" s="175">
        <v>33</v>
      </c>
      <c r="BE4" s="175">
        <v>35</v>
      </c>
      <c r="BF4" s="175">
        <v>36</v>
      </c>
      <c r="BG4" s="175">
        <v>38</v>
      </c>
      <c r="BH4" s="175">
        <v>39</v>
      </c>
      <c r="BI4" s="175">
        <v>41</v>
      </c>
      <c r="BJ4" s="175">
        <v>42</v>
      </c>
      <c r="BK4" s="175">
        <v>43</v>
      </c>
      <c r="BL4" s="175">
        <v>44</v>
      </c>
      <c r="BM4" s="175">
        <v>45</v>
      </c>
      <c r="BN4" s="175">
        <v>46</v>
      </c>
      <c r="BO4" s="175">
        <v>47</v>
      </c>
      <c r="BQ4" s="176">
        <v>1</v>
      </c>
      <c r="BR4" s="177">
        <v>2</v>
      </c>
      <c r="BS4" s="177">
        <v>3</v>
      </c>
      <c r="BT4" s="177">
        <v>4</v>
      </c>
      <c r="BU4" s="177">
        <v>5</v>
      </c>
      <c r="BV4" s="177">
        <v>6</v>
      </c>
      <c r="BW4" s="177">
        <v>7</v>
      </c>
      <c r="BX4" s="177">
        <v>8</v>
      </c>
      <c r="BY4" s="177">
        <v>9</v>
      </c>
      <c r="BZ4" s="177">
        <v>10</v>
      </c>
      <c r="CA4" s="177">
        <v>11</v>
      </c>
      <c r="CB4" s="177">
        <v>12</v>
      </c>
      <c r="CC4" s="177">
        <v>13</v>
      </c>
      <c r="CD4" s="177">
        <v>14</v>
      </c>
      <c r="CE4" s="177">
        <v>15</v>
      </c>
      <c r="CF4" s="177">
        <v>16</v>
      </c>
      <c r="CG4" s="177">
        <v>17</v>
      </c>
      <c r="CH4" s="176">
        <v>18</v>
      </c>
      <c r="CI4" s="176">
        <v>20</v>
      </c>
      <c r="CJ4" s="178">
        <v>21</v>
      </c>
      <c r="CK4" s="176">
        <v>22</v>
      </c>
      <c r="CL4" s="179">
        <v>19</v>
      </c>
      <c r="CP4" s="479"/>
      <c r="CQ4" s="480"/>
      <c r="CR4" s="170"/>
      <c r="DX4" s="180"/>
      <c r="DY4" s="180"/>
      <c r="DZ4" s="180"/>
      <c r="EA4" s="180"/>
      <c r="EB4" s="180"/>
      <c r="EC4" s="180"/>
      <c r="ED4" s="180"/>
      <c r="EE4" s="180"/>
      <c r="EF4" s="180"/>
      <c r="EG4" s="180"/>
      <c r="EH4" s="180"/>
      <c r="EI4" s="180"/>
      <c r="EJ4" s="180"/>
    </row>
    <row r="5" spans="1:140" s="173" customFormat="1" ht="72" collapsed="1">
      <c r="B5" s="181" t="s">
        <v>407</v>
      </c>
      <c r="C5" s="182" t="s">
        <v>408</v>
      </c>
      <c r="D5" s="183" t="s">
        <v>362</v>
      </c>
      <c r="E5" s="184" t="s">
        <v>363</v>
      </c>
      <c r="F5" s="185" t="s">
        <v>364</v>
      </c>
      <c r="G5" s="186" t="s">
        <v>426</v>
      </c>
      <c r="H5" s="187" t="s">
        <v>427</v>
      </c>
      <c r="I5" s="188" t="s">
        <v>149</v>
      </c>
      <c r="J5" s="189" t="s">
        <v>366</v>
      </c>
      <c r="K5" s="188" t="s">
        <v>150</v>
      </c>
      <c r="L5" s="188" t="s">
        <v>151</v>
      </c>
      <c r="M5" s="188" t="s">
        <v>152</v>
      </c>
      <c r="N5" s="188" t="s">
        <v>153</v>
      </c>
      <c r="O5" s="188" t="s">
        <v>154</v>
      </c>
      <c r="P5" s="188" t="s">
        <v>155</v>
      </c>
      <c r="Q5" s="190" t="s">
        <v>156</v>
      </c>
      <c r="R5" s="185" t="s">
        <v>157</v>
      </c>
      <c r="S5" s="191" t="s">
        <v>158</v>
      </c>
      <c r="T5" s="192" t="s">
        <v>159</v>
      </c>
      <c r="U5" s="192" t="s">
        <v>160</v>
      </c>
      <c r="V5" s="192" t="s">
        <v>161</v>
      </c>
      <c r="W5" s="192" t="s">
        <v>162</v>
      </c>
      <c r="X5" s="192" t="s">
        <v>163</v>
      </c>
      <c r="Y5" s="192" t="s">
        <v>164</v>
      </c>
      <c r="Z5" s="192" t="s">
        <v>165</v>
      </c>
      <c r="AA5" s="192" t="s">
        <v>166</v>
      </c>
      <c r="AB5" s="192" t="s">
        <v>167</v>
      </c>
      <c r="AC5" s="192" t="s">
        <v>168</v>
      </c>
      <c r="AD5" s="192" t="s">
        <v>169</v>
      </c>
      <c r="AE5" s="193" t="s">
        <v>202</v>
      </c>
      <c r="AF5" s="194" t="s">
        <v>203</v>
      </c>
      <c r="AG5" s="194" t="s">
        <v>204</v>
      </c>
      <c r="AH5" s="194" t="s">
        <v>205</v>
      </c>
      <c r="AI5" s="194" t="s">
        <v>206</v>
      </c>
      <c r="AJ5" s="194" t="s">
        <v>207</v>
      </c>
      <c r="AK5" s="194" t="s">
        <v>208</v>
      </c>
      <c r="AL5" s="194" t="s">
        <v>209</v>
      </c>
      <c r="AM5" s="194" t="s">
        <v>210</v>
      </c>
      <c r="AN5" s="194" t="s">
        <v>211</v>
      </c>
      <c r="AO5" s="194" t="s">
        <v>212</v>
      </c>
      <c r="AP5" s="194" t="s">
        <v>213</v>
      </c>
      <c r="AQ5" s="194" t="s">
        <v>214</v>
      </c>
      <c r="AR5" s="194" t="s">
        <v>215</v>
      </c>
      <c r="AS5" s="194" t="s">
        <v>216</v>
      </c>
      <c r="AT5" s="194" t="s">
        <v>217</v>
      </c>
      <c r="AU5" s="194" t="s">
        <v>218</v>
      </c>
      <c r="AV5" s="194" t="s">
        <v>219</v>
      </c>
      <c r="AW5" s="194" t="s">
        <v>220</v>
      </c>
      <c r="AX5" s="194" t="s">
        <v>221</v>
      </c>
      <c r="AY5" s="194" t="s">
        <v>222</v>
      </c>
      <c r="AZ5" s="194" t="s">
        <v>223</v>
      </c>
      <c r="BA5" s="194" t="s">
        <v>224</v>
      </c>
      <c r="BB5" s="194" t="s">
        <v>225</v>
      </c>
      <c r="BC5" s="194" t="s">
        <v>226</v>
      </c>
      <c r="BD5" s="194" t="s">
        <v>227</v>
      </c>
      <c r="BE5" s="194" t="s">
        <v>228</v>
      </c>
      <c r="BF5" s="194" t="s">
        <v>229</v>
      </c>
      <c r="BG5" s="194" t="s">
        <v>230</v>
      </c>
      <c r="BH5" s="194" t="s">
        <v>231</v>
      </c>
      <c r="BI5" s="194" t="s">
        <v>232</v>
      </c>
      <c r="BJ5" s="194" t="s">
        <v>233</v>
      </c>
      <c r="BK5" s="194" t="s">
        <v>234</v>
      </c>
      <c r="BL5" s="194" t="s">
        <v>235</v>
      </c>
      <c r="BM5" s="194" t="s">
        <v>236</v>
      </c>
      <c r="BN5" s="195" t="s">
        <v>237</v>
      </c>
      <c r="BO5" s="196" t="s">
        <v>238</v>
      </c>
      <c r="BP5" s="197" t="s">
        <v>170</v>
      </c>
      <c r="BQ5" s="198" t="s">
        <v>171</v>
      </c>
      <c r="BR5" s="199" t="s">
        <v>172</v>
      </c>
      <c r="BS5" s="199" t="s">
        <v>173</v>
      </c>
      <c r="BT5" s="199" t="s">
        <v>174</v>
      </c>
      <c r="BU5" s="199" t="s">
        <v>175</v>
      </c>
      <c r="BV5" s="199" t="s">
        <v>176</v>
      </c>
      <c r="BW5" s="199" t="s">
        <v>177</v>
      </c>
      <c r="BX5" s="199" t="s">
        <v>178</v>
      </c>
      <c r="BY5" s="199" t="s">
        <v>179</v>
      </c>
      <c r="BZ5" s="199" t="s">
        <v>180</v>
      </c>
      <c r="CA5" s="199" t="s">
        <v>181</v>
      </c>
      <c r="CB5" s="199" t="s">
        <v>182</v>
      </c>
      <c r="CC5" s="199" t="s">
        <v>183</v>
      </c>
      <c r="CD5" s="199" t="s">
        <v>184</v>
      </c>
      <c r="CE5" s="199" t="s">
        <v>185</v>
      </c>
      <c r="CF5" s="199" t="s">
        <v>186</v>
      </c>
      <c r="CG5" s="199" t="s">
        <v>187</v>
      </c>
      <c r="CH5" s="200" t="s">
        <v>188</v>
      </c>
      <c r="CI5" s="198" t="s">
        <v>189</v>
      </c>
      <c r="CJ5" s="201" t="s">
        <v>190</v>
      </c>
      <c r="CK5" s="202" t="s">
        <v>191</v>
      </c>
      <c r="CL5" s="372" t="s">
        <v>192</v>
      </c>
      <c r="CM5" s="203" t="s">
        <v>341</v>
      </c>
      <c r="CN5" s="186" t="s">
        <v>342</v>
      </c>
      <c r="CO5" s="204" t="s">
        <v>343</v>
      </c>
      <c r="CP5" s="205" t="s">
        <v>241</v>
      </c>
      <c r="CQ5" s="205" t="s">
        <v>242</v>
      </c>
      <c r="CR5" s="206" t="s">
        <v>195</v>
      </c>
      <c r="CS5" s="207" t="s">
        <v>193</v>
      </c>
      <c r="CT5" s="208" t="s">
        <v>194</v>
      </c>
      <c r="CU5" s="209" t="s">
        <v>195</v>
      </c>
      <c r="CV5" s="210" t="s">
        <v>243</v>
      </c>
      <c r="CW5" s="210" t="s">
        <v>244</v>
      </c>
      <c r="CX5" s="211" t="s">
        <v>195</v>
      </c>
      <c r="CY5" s="208" t="s">
        <v>193</v>
      </c>
      <c r="CZ5" s="208" t="s">
        <v>194</v>
      </c>
      <c r="DA5" s="209" t="s">
        <v>195</v>
      </c>
      <c r="DB5" s="210" t="s">
        <v>245</v>
      </c>
      <c r="DC5" s="210" t="s">
        <v>246</v>
      </c>
      <c r="DD5" s="211" t="s">
        <v>195</v>
      </c>
      <c r="DE5" s="208" t="s">
        <v>193</v>
      </c>
      <c r="DF5" s="208" t="s">
        <v>194</v>
      </c>
      <c r="DG5" s="209" t="s">
        <v>195</v>
      </c>
      <c r="DH5" s="212" t="s">
        <v>347</v>
      </c>
      <c r="DI5" s="213" t="s">
        <v>348</v>
      </c>
      <c r="DJ5" s="214" t="s">
        <v>318</v>
      </c>
      <c r="DK5" s="214" t="s">
        <v>365</v>
      </c>
      <c r="DL5" s="215" t="s">
        <v>349</v>
      </c>
      <c r="DM5" s="216" t="s">
        <v>350</v>
      </c>
      <c r="DN5" s="217" t="s">
        <v>353</v>
      </c>
      <c r="DO5" s="218" t="s">
        <v>351</v>
      </c>
      <c r="DP5" s="219" t="s">
        <v>352</v>
      </c>
      <c r="DQ5" s="220" t="s">
        <v>251</v>
      </c>
      <c r="DR5" s="221" t="s">
        <v>247</v>
      </c>
      <c r="DS5" s="222" t="s">
        <v>354</v>
      </c>
      <c r="DT5" s="212" t="s">
        <v>355</v>
      </c>
      <c r="DU5" s="211" t="s">
        <v>356</v>
      </c>
      <c r="DV5" s="223" t="s">
        <v>419</v>
      </c>
      <c r="DW5" s="224"/>
      <c r="DX5" s="225"/>
      <c r="DY5" s="226"/>
      <c r="DZ5" s="227"/>
      <c r="EA5" s="228"/>
      <c r="EB5" s="229"/>
      <c r="EC5" s="229"/>
      <c r="ED5" s="230"/>
      <c r="EE5" s="231"/>
      <c r="EF5" s="232"/>
      <c r="EG5" s="233"/>
      <c r="EH5" s="234"/>
      <c r="EI5" s="235"/>
      <c r="EJ5" s="225"/>
    </row>
    <row r="6" spans="1:140" s="384" customFormat="1" ht="28.5" thickBot="1">
      <c r="A6" s="375" t="s">
        <v>314</v>
      </c>
      <c r="B6" s="265">
        <f>'見積依頼（標準指数・都市別指数）'!P5</f>
        <v>0</v>
      </c>
      <c r="C6" s="266">
        <f>'見積依頼（標準指数・都市別指数）'!R5</f>
        <v>0</v>
      </c>
      <c r="D6" s="267">
        <f>'見積依頼（標準指数・都市別指数）'!E5</f>
        <v>0</v>
      </c>
      <c r="E6" s="268"/>
      <c r="F6" s="269"/>
      <c r="G6" s="373" t="str">
        <f>SUBSTITUTE(
SUBSTITUTE(
SUBSTITUTE(
SUBSTITUTE(
SUBSTITUTE(
SUBSTITUTE(
SUBSTITUTE(
SUBSTITUTE(
SUBSTITUTE(
SUBSTITUTE(
SUBSTITUTE(
SUBSTITUTE(
SUBSTITUTE(
SUBSTITUTE(
SUBSTITUTE(
SUBSTITUTE(
SUBSTITUTE(
SUBSTITUTE(
SUBSTITUTE(
SUBSTITUTE(
SUBSTITUTE(
SUBSTITUTE(
SUBSTITUTE(
SUBSTITUTE(
SUBSTITUTE(
SUBSTITUTE('見積依頼（標準指数・都市別指数）'!E7,"（株）","株式会社"),
"(株)","株式会社"),
"株）","株式会社"),
"株)","株式会社"),
"㈱","株式会社"),
"（有）","有限会社"),
"(有)","有限会社"),
"有）","有限会社"),
"有)","有限会社"),
"㈲","有限会社"),
"（同）","合同会社"),
"(同)","合同会社"),
"同）","合同会社"),
"同)","合同会社"),
"（一社）","一般社団法人"),
"(一社)","一般社団法人"),
"一社）","一般社団法人"),
"一社)","一般社団法人"),
"（一財）","一般財団法人"),
"(一財)","一般財団法人"),
"一財）","一般財団法人"),
"一財)","一般財団法人"),
"（相）","相互会社"),
"(相)","相互会社"),
"相)","相互会社"),
"相）","相互会社")</f>
        <v/>
      </c>
      <c r="H6" s="270">
        <f>'見積依頼（標準指数・都市別指数）'!E8</f>
        <v>0</v>
      </c>
      <c r="I6" s="271" t="str">
        <f>IF('見積依頼（標準指数・都市別指数）'!$E$10="","",'見積依頼（標準指数・都市別指数）'!$E$10)</f>
        <v/>
      </c>
      <c r="J6" s="271" t="str">
        <f>IF('見積依頼（標準指数・都市別指数）'!$E$9="","",'見積依頼（標準指数・都市別指数）'!$E$9)</f>
        <v/>
      </c>
      <c r="K6" s="272" t="str">
        <f>IF('見積依頼（標準指数・都市別指数）'!Q12="","",'見積依頼（標準指数・都市別指数）'!Q12)</f>
        <v/>
      </c>
      <c r="L6" s="273">
        <f>'見積依頼（標準指数・都市別指数）'!E11</f>
        <v>0</v>
      </c>
      <c r="M6" s="271" t="str">
        <f>IF('見積依頼（標準指数・都市別指数）'!G11="","",'見積依頼（標準指数・都市別指数）'!G11)</f>
        <v/>
      </c>
      <c r="N6" s="271" t="str">
        <f>IF('見積依頼（標準指数・都市別指数）'!$G$12="","",'見積依頼（標準指数・都市別指数）'!$G$12)</f>
        <v/>
      </c>
      <c r="O6" s="271" t="str">
        <f>IF('見積依頼（標準指数・都市別指数）'!$M$13="","",'見積依頼（標準指数・都市別指数）'!$M$13)</f>
        <v/>
      </c>
      <c r="P6" s="271" t="str">
        <f>IF('見積依頼（標準指数・都市別指数）'!$E$13="","",'見積依頼（標準指数・都市別指数）'!$E$13)</f>
        <v/>
      </c>
      <c r="Q6" s="274">
        <f>'見積依頼（標準指数・都市別指数）'!M10</f>
        <v>0</v>
      </c>
      <c r="R6" s="275"/>
      <c r="S6" s="276">
        <f>$C$18</f>
        <v>0</v>
      </c>
      <c r="T6" s="276" t="str">
        <f t="shared" ref="T6:AC6" si="0">IF(COUNTIFS($A$19:$A$66,T4,$C$19:$C$66,TRUE)&gt;0,"〇","")</f>
        <v/>
      </c>
      <c r="U6" s="276" t="str">
        <f t="shared" si="0"/>
        <v/>
      </c>
      <c r="V6" s="276" t="str">
        <f t="shared" si="0"/>
        <v/>
      </c>
      <c r="W6" s="276" t="str">
        <f t="shared" si="0"/>
        <v/>
      </c>
      <c r="X6" s="276" t="str">
        <f t="shared" si="0"/>
        <v/>
      </c>
      <c r="Y6" s="276" t="str">
        <f t="shared" si="0"/>
        <v/>
      </c>
      <c r="Z6" s="276" t="str">
        <f t="shared" si="0"/>
        <v/>
      </c>
      <c r="AA6" s="276" t="str">
        <f t="shared" si="0"/>
        <v/>
      </c>
      <c r="AB6" s="276" t="str">
        <f t="shared" si="0"/>
        <v/>
      </c>
      <c r="AC6" s="276" t="str">
        <f t="shared" si="0"/>
        <v/>
      </c>
      <c r="AD6" s="277" t="str" cm="1">
        <f t="array" ref="AD6">IFERROR(_xlfn.TEXTJOIN("、", TRUE, _xlfn._xlws.FILTER(#REF!,#REF!= "〇")), "")</f>
        <v/>
      </c>
      <c r="AE6" s="278" t="str">
        <f t="shared" ref="AE6:BO6" si="1">IF(COUNTIFS($A$19:$A$66,AE4,$C$19:$C$66,TRUE)&gt;0,"〇","")</f>
        <v/>
      </c>
      <c r="AF6" s="279" t="str">
        <f t="shared" si="1"/>
        <v/>
      </c>
      <c r="AG6" s="279" t="str">
        <f t="shared" si="1"/>
        <v/>
      </c>
      <c r="AH6" s="279" t="str">
        <f t="shared" si="1"/>
        <v/>
      </c>
      <c r="AI6" s="279" t="str">
        <f t="shared" si="1"/>
        <v/>
      </c>
      <c r="AJ6" s="279" t="str">
        <f t="shared" si="1"/>
        <v/>
      </c>
      <c r="AK6" s="279" t="str">
        <f t="shared" si="1"/>
        <v/>
      </c>
      <c r="AL6" s="279" t="str">
        <f t="shared" si="1"/>
        <v/>
      </c>
      <c r="AM6" s="279" t="str">
        <f t="shared" si="1"/>
        <v/>
      </c>
      <c r="AN6" s="279" t="str">
        <f t="shared" si="1"/>
        <v/>
      </c>
      <c r="AO6" s="279" t="str">
        <f t="shared" si="1"/>
        <v/>
      </c>
      <c r="AP6" s="279" t="str">
        <f t="shared" si="1"/>
        <v/>
      </c>
      <c r="AQ6" s="279" t="str">
        <f t="shared" si="1"/>
        <v/>
      </c>
      <c r="AR6" s="279" t="str">
        <f t="shared" si="1"/>
        <v/>
      </c>
      <c r="AS6" s="279" t="str">
        <f t="shared" si="1"/>
        <v/>
      </c>
      <c r="AT6" s="279" t="str">
        <f t="shared" si="1"/>
        <v/>
      </c>
      <c r="AU6" s="279" t="str">
        <f t="shared" si="1"/>
        <v/>
      </c>
      <c r="AV6" s="279" t="str">
        <f t="shared" si="1"/>
        <v/>
      </c>
      <c r="AW6" s="279" t="str">
        <f t="shared" si="1"/>
        <v/>
      </c>
      <c r="AX6" s="279" t="str">
        <f t="shared" si="1"/>
        <v/>
      </c>
      <c r="AY6" s="279" t="str">
        <f t="shared" si="1"/>
        <v/>
      </c>
      <c r="AZ6" s="279" t="str">
        <f t="shared" si="1"/>
        <v/>
      </c>
      <c r="BA6" s="279" t="str">
        <f t="shared" si="1"/>
        <v/>
      </c>
      <c r="BB6" s="279" t="str">
        <f t="shared" si="1"/>
        <v/>
      </c>
      <c r="BC6" s="279" t="str">
        <f t="shared" si="1"/>
        <v/>
      </c>
      <c r="BD6" s="279" t="str">
        <f t="shared" si="1"/>
        <v/>
      </c>
      <c r="BE6" s="279" t="str">
        <f t="shared" si="1"/>
        <v/>
      </c>
      <c r="BF6" s="279" t="str">
        <f t="shared" si="1"/>
        <v/>
      </c>
      <c r="BG6" s="279" t="str">
        <f t="shared" si="1"/>
        <v/>
      </c>
      <c r="BH6" s="279" t="str">
        <f t="shared" si="1"/>
        <v/>
      </c>
      <c r="BI6" s="279" t="str">
        <f t="shared" si="1"/>
        <v/>
      </c>
      <c r="BJ6" s="279" t="str">
        <f t="shared" si="1"/>
        <v/>
      </c>
      <c r="BK6" s="279" t="str">
        <f t="shared" si="1"/>
        <v/>
      </c>
      <c r="BL6" s="279" t="str">
        <f t="shared" si="1"/>
        <v/>
      </c>
      <c r="BM6" s="279" t="str">
        <f t="shared" si="1"/>
        <v/>
      </c>
      <c r="BN6" s="279" t="str">
        <f t="shared" si="1"/>
        <v/>
      </c>
      <c r="BO6" s="280" t="str">
        <f t="shared" si="1"/>
        <v/>
      </c>
      <c r="BP6" s="278">
        <f>$H$18</f>
        <v>0</v>
      </c>
      <c r="BQ6" s="280" t="str">
        <f>IF(COUNTIFS($F$19:$F$40,BQ4,$H$19:$H$40,TRUE)&gt;0,"〇","")</f>
        <v/>
      </c>
      <c r="BR6" s="281" t="str">
        <f t="shared" ref="BR6:CL6" si="2">IF(COUNTIFS($F$19:$F$40,BR4,$H$19:$H$40,TRUE)&gt;0,"〇","")</f>
        <v/>
      </c>
      <c r="BS6" s="281" t="str">
        <f t="shared" si="2"/>
        <v/>
      </c>
      <c r="BT6" s="281" t="str">
        <f t="shared" si="2"/>
        <v/>
      </c>
      <c r="BU6" s="281" t="str">
        <f t="shared" si="2"/>
        <v/>
      </c>
      <c r="BV6" s="281" t="str">
        <f t="shared" si="2"/>
        <v/>
      </c>
      <c r="BW6" s="281" t="str">
        <f t="shared" si="2"/>
        <v/>
      </c>
      <c r="BX6" s="281" t="str">
        <f t="shared" si="2"/>
        <v/>
      </c>
      <c r="BY6" s="281" t="str">
        <f t="shared" si="2"/>
        <v/>
      </c>
      <c r="BZ6" s="281" t="str">
        <f t="shared" si="2"/>
        <v/>
      </c>
      <c r="CA6" s="281" t="str">
        <f t="shared" si="2"/>
        <v/>
      </c>
      <c r="CB6" s="281" t="str">
        <f t="shared" si="2"/>
        <v/>
      </c>
      <c r="CC6" s="281" t="str">
        <f t="shared" si="2"/>
        <v/>
      </c>
      <c r="CD6" s="281" t="str">
        <f t="shared" si="2"/>
        <v/>
      </c>
      <c r="CE6" s="281" t="str">
        <f t="shared" si="2"/>
        <v/>
      </c>
      <c r="CF6" s="281" t="str">
        <f t="shared" si="2"/>
        <v/>
      </c>
      <c r="CG6" s="281" t="str">
        <f t="shared" si="2"/>
        <v/>
      </c>
      <c r="CH6" s="282" t="str">
        <f t="shared" si="2"/>
        <v/>
      </c>
      <c r="CI6" s="280" t="str">
        <f t="shared" si="2"/>
        <v/>
      </c>
      <c r="CJ6" s="281" t="str">
        <f t="shared" si="2"/>
        <v/>
      </c>
      <c r="CK6" s="283" t="str">
        <f t="shared" si="2"/>
        <v/>
      </c>
      <c r="CL6" s="280" t="str">
        <f t="shared" si="2"/>
        <v/>
      </c>
      <c r="CM6" s="284" t="b">
        <f>$H$42</f>
        <v>0</v>
      </c>
      <c r="CN6" s="285" t="b">
        <f>$H$47</f>
        <v>0</v>
      </c>
      <c r="CO6" s="277" t="str">
        <f>IF('見積依頼（標準指数・都市別指数）'!D49="","",'見積依頼（標準指数・都市別指数）'!D49)</f>
        <v/>
      </c>
      <c r="CP6" s="286">
        <f>'見積依頼（標準指数・都市別指数）'!$D$54</f>
        <v>0</v>
      </c>
      <c r="CQ6" s="287">
        <f>'見積依頼（標準指数・都市別指数）'!$I$54</f>
        <v>0</v>
      </c>
      <c r="CR6" s="288" t="str">
        <f>IF(DATEDIF(CP6,CQ6,"M")=0,"",DATEDIF(CP6,CQ6,"M")+1)</f>
        <v/>
      </c>
      <c r="CS6" s="289"/>
      <c r="CT6" s="290"/>
      <c r="CU6" s="291" t="str">
        <f>IF(DATEDIF(CS6,CT6,"M")=0,"",DATEDIF(CS6,CT6,"M")+1)</f>
        <v/>
      </c>
      <c r="CV6" s="287" t="str">
        <f>IF('見積依頼（標準指数・都市別指数）'!$D$57="","",'見積依頼（標準指数・都市別指数）'!$D$57)</f>
        <v/>
      </c>
      <c r="CW6" s="287" t="str">
        <f>IF('見積依頼（標準指数・都市別指数）'!$I$57="","",'見積依頼（標準指数・都市別指数）'!$I$57)</f>
        <v/>
      </c>
      <c r="CX6" s="288" t="str">
        <f>IF(CV6="","",IF(DATEDIF(CV6,CW6,"M")=0,"",DATEDIF(CV6,CW6,"M")+1))</f>
        <v/>
      </c>
      <c r="CY6" s="290"/>
      <c r="CZ6" s="290"/>
      <c r="DA6" s="291" t="str">
        <f>IF(DATEDIF(CY6,CZ6,"M")=0,"",DATEDIF(CY6,CZ6,"M")+1)</f>
        <v/>
      </c>
      <c r="DB6" s="292"/>
      <c r="DC6" s="292"/>
      <c r="DD6" s="291" t="str">
        <f>IF(DATEDIF(DB6,DC6,"M")=0,"",DATEDIF(DB6,DC6,"M")+1)</f>
        <v/>
      </c>
      <c r="DE6" s="290"/>
      <c r="DF6" s="290"/>
      <c r="DG6" s="291" t="str">
        <f>IF(DATEDIF(DE6,DF6,"M")=0,"",DATEDIF(DE6,DF6,"M")+1)</f>
        <v/>
      </c>
      <c r="DH6" s="293"/>
      <c r="DI6" s="294" t="str">
        <f>IF('見積依頼（標準指数・都市別指数）'!D63="","",'見積依頼（標準指数・都市別指数）'!D63)</f>
        <v/>
      </c>
      <c r="DJ6" s="284" t="str">
        <f>$H$51</f>
        <v>－</v>
      </c>
      <c r="DK6" s="284" t="b">
        <f>$H$53</f>
        <v>0</v>
      </c>
      <c r="DL6" s="295" t="b">
        <f>$H$58</f>
        <v>0</v>
      </c>
      <c r="DM6" s="296" t="str">
        <f>IF('見積依頼（標準指数・都市別指数）'!D77="","",'見積依頼（標準指数・都市別指数）'!D77)</f>
        <v/>
      </c>
      <c r="DN6" s="297" t="b">
        <f>$H$62</f>
        <v>0</v>
      </c>
      <c r="DO6" s="298" t="str">
        <f>IF('見積依頼（標準指数・都市別指数）'!$D$82="","",'見積依頼（標準指数・都市別指数）'!$D$82)</f>
        <v/>
      </c>
      <c r="DP6" s="299" t="str">
        <f>IF('見積依頼（標準指数・都市別指数）'!$D$85="","",SUBSTITUTE(
SUBSTITUTE(
SUBSTITUTE(
SUBSTITUTE(
SUBSTITUTE(
SUBSTITUTE(
SUBSTITUTE(
SUBSTITUTE(
SUBSTITUTE(
SUBSTITUTE(
SUBSTITUTE(
SUBSTITUTE(
SUBSTITUTE(
SUBSTITUTE(
SUBSTITUTE(
SUBSTITUTE(
SUBSTITUTE(
SUBSTITUTE(
SUBSTITUTE(
SUBSTITUTE(
SUBSTITUTE(
SUBSTITUTE(
SUBSTITUTE(
SUBSTITUTE(
SUBSTITUTE(
SUBSTITUTE('見積依頼（標準指数・都市別指数）'!D85,"（株）","株式会社"),
"(株)","株式会社"),
"株）","株式会社"),
"株)","株式会社"),
"㈱","株式会社"),
"（有）","有限会社"),
"(有)","有限会社"),
"有）","有限会社"),
"有)","有限会社"),
"㈲","有限会社"),
"（同）","合同会社"),
"(同)","合同会社"),
"同）","合同会社"),
"同)","合同会社"),
"（一社）","一般社団法人"),
"(一社)","一般社団法人"),
"一社）","一般社団法人"),
"一社)","一般社団法人"),
"（一財）","一般財団法人"),
"(一財)","一般財団法人"),
"一財）","一般財団法人"),
"一財)","一般財団法人"),
"（相）","相互会社"),
"(相)","相互会社"),
"相)","相互会社"),
"相）","相互会社"))</f>
        <v/>
      </c>
      <c r="DQ6" s="300" t="b">
        <f>DATA!$H$66</f>
        <v>0</v>
      </c>
      <c r="DR6" s="301"/>
      <c r="DS6" s="302"/>
      <c r="DT6" s="303"/>
      <c r="DU6" s="304"/>
      <c r="DV6" s="305" t="str">
        <f>IF('見積依頼（標準指数・都市別指数）'!$D$94="","",'見積依頼（標準指数・都市別指数）'!$D$94)</f>
        <v/>
      </c>
      <c r="DW6" s="328"/>
      <c r="DX6" s="349"/>
      <c r="DY6" s="376"/>
      <c r="DZ6" s="377"/>
      <c r="EA6" s="343"/>
      <c r="EB6" s="345"/>
      <c r="EC6" s="345"/>
      <c r="ED6" s="378"/>
      <c r="EE6" s="379"/>
      <c r="EF6" s="380"/>
      <c r="EG6" s="381"/>
      <c r="EH6" s="382"/>
      <c r="EI6" s="383"/>
      <c r="EJ6" s="349"/>
    </row>
    <row r="7" spans="1:140" s="385" customFormat="1" ht="28">
      <c r="A7" s="375" t="s">
        <v>314</v>
      </c>
      <c r="B7" s="306"/>
      <c r="C7" s="307"/>
      <c r="D7" s="308"/>
      <c r="E7" s="309"/>
      <c r="F7" s="310"/>
      <c r="G7" s="311"/>
      <c r="H7" s="311"/>
      <c r="I7" s="311"/>
      <c r="J7" s="311"/>
      <c r="K7" s="312"/>
      <c r="L7" s="313"/>
      <c r="M7" s="311"/>
      <c r="N7" s="311"/>
      <c r="O7" s="311"/>
      <c r="P7" s="311"/>
      <c r="Q7" s="314"/>
      <c r="R7" s="315"/>
      <c r="S7" s="481" t="str">
        <f>K21</f>
        <v/>
      </c>
      <c r="T7" s="481"/>
      <c r="U7" s="481"/>
      <c r="V7" s="481"/>
      <c r="W7" s="481"/>
      <c r="X7" s="481"/>
      <c r="Y7" s="481"/>
      <c r="Z7" s="316"/>
      <c r="AA7" s="316"/>
      <c r="AB7" s="316"/>
      <c r="AC7" s="316"/>
      <c r="AD7" s="316"/>
      <c r="AE7" s="316"/>
      <c r="AF7" s="316"/>
      <c r="AG7" s="316"/>
      <c r="AH7" s="316"/>
      <c r="AI7" s="316"/>
      <c r="AJ7" s="316"/>
      <c r="AK7" s="316"/>
      <c r="AL7" s="316"/>
      <c r="AM7" s="316"/>
      <c r="AN7" s="316"/>
      <c r="AO7" s="316"/>
      <c r="AP7" s="316"/>
      <c r="AQ7" s="316"/>
      <c r="AR7" s="316"/>
      <c r="AS7" s="316"/>
      <c r="AT7" s="316"/>
      <c r="AU7" s="316"/>
      <c r="AV7" s="316"/>
      <c r="AW7" s="316"/>
      <c r="AX7" s="316"/>
      <c r="AY7" s="316"/>
      <c r="AZ7" s="316"/>
      <c r="BA7" s="316"/>
      <c r="BB7" s="316"/>
      <c r="BC7" s="316"/>
      <c r="BD7" s="316"/>
      <c r="BE7" s="316"/>
      <c r="BF7" s="316"/>
      <c r="BG7" s="316"/>
      <c r="BH7" s="316"/>
      <c r="BI7" s="316"/>
      <c r="BJ7" s="316"/>
      <c r="BK7" s="316"/>
      <c r="BL7" s="316"/>
      <c r="BM7" s="316"/>
      <c r="BN7" s="316"/>
      <c r="BO7" s="316"/>
      <c r="BP7" s="482" t="str">
        <f>K28</f>
        <v/>
      </c>
      <c r="BQ7" s="482"/>
      <c r="BR7" s="482"/>
      <c r="BS7" s="482"/>
      <c r="BT7" s="482"/>
      <c r="BU7" s="482"/>
      <c r="BV7" s="482"/>
      <c r="BW7" s="316"/>
      <c r="BX7" s="316"/>
      <c r="BY7" s="316"/>
      <c r="BZ7" s="316"/>
      <c r="CA7" s="316"/>
      <c r="CB7" s="316"/>
      <c r="CC7" s="316"/>
      <c r="CD7" s="316"/>
      <c r="CE7" s="316"/>
      <c r="CF7" s="316"/>
      <c r="CG7" s="316"/>
      <c r="CH7" s="316"/>
      <c r="CI7" s="316"/>
      <c r="CJ7" s="316"/>
      <c r="CK7" s="316"/>
      <c r="CL7" s="316"/>
      <c r="CM7" s="316"/>
      <c r="CN7" s="316"/>
      <c r="CO7" s="317"/>
      <c r="CP7" s="317"/>
      <c r="CQ7" s="318"/>
      <c r="CR7" s="319"/>
      <c r="CS7" s="319"/>
      <c r="CT7" s="320"/>
      <c r="CU7" s="317"/>
      <c r="CV7" s="317"/>
      <c r="CW7" s="318"/>
      <c r="CX7" s="319"/>
      <c r="CY7" s="319"/>
      <c r="CZ7" s="320"/>
      <c r="DA7" s="321"/>
      <c r="DB7" s="321"/>
      <c r="DC7" s="320"/>
      <c r="DD7" s="319"/>
      <c r="DE7" s="319"/>
      <c r="DF7" s="320"/>
      <c r="DG7" s="322"/>
      <c r="DH7" s="323"/>
      <c r="DI7" s="316"/>
      <c r="DJ7" s="316"/>
      <c r="DK7" s="316"/>
      <c r="DL7" s="324"/>
      <c r="DM7" s="323"/>
      <c r="DN7" s="325"/>
      <c r="DO7" s="325"/>
      <c r="DP7" s="326"/>
      <c r="DQ7" s="324"/>
      <c r="DR7" s="323"/>
      <c r="DS7" s="322"/>
      <c r="DT7" s="320"/>
      <c r="DU7" s="327"/>
      <c r="DV7" s="328"/>
      <c r="DW7" s="349"/>
      <c r="DX7" s="376"/>
      <c r="DY7" s="377"/>
      <c r="DZ7" s="343"/>
      <c r="EA7" s="345"/>
      <c r="EB7" s="345"/>
      <c r="EC7" s="378"/>
      <c r="ED7" s="379"/>
      <c r="EE7" s="380"/>
      <c r="EF7" s="381"/>
      <c r="EG7" s="382"/>
      <c r="EH7" s="383"/>
      <c r="EI7" s="349"/>
    </row>
    <row r="8" spans="1:140" s="385" customFormat="1" ht="28">
      <c r="A8" s="375" t="s">
        <v>314</v>
      </c>
      <c r="B8" s="329"/>
      <c r="C8" s="330"/>
      <c r="D8" s="331"/>
      <c r="E8" s="332"/>
      <c r="F8" s="333"/>
      <c r="G8" s="334"/>
      <c r="H8" s="334"/>
      <c r="I8" s="334"/>
      <c r="J8" s="334"/>
      <c r="K8" s="335"/>
      <c r="L8" s="336"/>
      <c r="M8" s="334"/>
      <c r="N8" s="334"/>
      <c r="O8" s="334"/>
      <c r="P8" s="334"/>
      <c r="Q8" s="337"/>
      <c r="R8" s="338" t="s">
        <v>412</v>
      </c>
      <c r="S8" s="475" t="e" vm="1">
        <f>K22</f>
        <v>#VALUE!</v>
      </c>
      <c r="T8" s="475"/>
      <c r="U8" s="475"/>
      <c r="V8" s="475"/>
      <c r="W8" s="475"/>
      <c r="X8" s="475"/>
      <c r="Y8" s="475"/>
      <c r="Z8" s="339"/>
      <c r="AA8" s="339"/>
      <c r="AB8" s="339"/>
      <c r="AC8" s="339"/>
      <c r="AD8" s="339"/>
      <c r="AE8" s="339"/>
      <c r="AF8" s="339"/>
      <c r="AG8" s="339"/>
      <c r="AH8" s="339"/>
      <c r="AI8" s="339"/>
      <c r="AJ8" s="339"/>
      <c r="AK8" s="339"/>
      <c r="AL8" s="339"/>
      <c r="AM8" s="339"/>
      <c r="AN8" s="339"/>
      <c r="AO8" s="339"/>
      <c r="AP8" s="339"/>
      <c r="AQ8" s="339"/>
      <c r="AR8" s="339"/>
      <c r="AS8" s="339"/>
      <c r="AT8" s="339"/>
      <c r="AU8" s="339"/>
      <c r="AV8" s="339"/>
      <c r="AW8" s="339"/>
      <c r="AX8" s="339"/>
      <c r="AY8" s="339"/>
      <c r="AZ8" s="339"/>
      <c r="BA8" s="339"/>
      <c r="BB8" s="339"/>
      <c r="BC8" s="339"/>
      <c r="BD8" s="339"/>
      <c r="BE8" s="339"/>
      <c r="BF8" s="339"/>
      <c r="BG8" s="339"/>
      <c r="BH8" s="339"/>
      <c r="BI8" s="339"/>
      <c r="BJ8" s="339"/>
      <c r="BK8" s="339"/>
      <c r="BL8" s="339"/>
      <c r="BM8" s="339"/>
      <c r="BN8" s="339"/>
      <c r="BO8" s="339"/>
      <c r="BP8" s="339"/>
      <c r="BQ8" s="339"/>
      <c r="BR8" s="339"/>
      <c r="BS8" s="339"/>
      <c r="BT8" s="339"/>
      <c r="BU8" s="339"/>
      <c r="BV8" s="339"/>
      <c r="BW8" s="339"/>
      <c r="BX8" s="339"/>
      <c r="BY8" s="339"/>
      <c r="BZ8" s="339"/>
      <c r="CA8" s="339"/>
      <c r="CB8" s="339"/>
      <c r="CC8" s="339"/>
      <c r="CD8" s="339"/>
      <c r="CE8" s="339"/>
      <c r="CF8" s="339"/>
      <c r="CG8" s="339"/>
      <c r="CH8" s="339"/>
      <c r="CI8" s="339"/>
      <c r="CJ8" s="339"/>
      <c r="CK8" s="339"/>
      <c r="CL8" s="339"/>
      <c r="CM8" s="339"/>
      <c r="CN8" s="339"/>
      <c r="CO8" s="340"/>
      <c r="CP8" s="340"/>
      <c r="CQ8" s="341"/>
      <c r="CR8" s="342"/>
      <c r="CS8" s="342"/>
      <c r="CT8" s="343"/>
      <c r="CU8" s="340"/>
      <c r="CV8" s="340"/>
      <c r="CW8" s="341"/>
      <c r="CX8" s="342"/>
      <c r="CY8" s="342"/>
      <c r="CZ8" s="343"/>
      <c r="DA8" s="344"/>
      <c r="DB8" s="344"/>
      <c r="DC8" s="343"/>
      <c r="DD8" s="342"/>
      <c r="DE8" s="342"/>
      <c r="DF8" s="343"/>
      <c r="DG8" s="345"/>
      <c r="DH8" s="346"/>
      <c r="DI8" s="339"/>
      <c r="DJ8" s="339"/>
      <c r="DK8" s="339"/>
      <c r="DL8" s="347"/>
      <c r="DM8" s="346"/>
      <c r="DN8" s="348"/>
      <c r="DO8" s="348"/>
      <c r="DP8" s="349"/>
      <c r="DQ8" s="347"/>
      <c r="DR8" s="346"/>
      <c r="DS8" s="345"/>
      <c r="DT8" s="343"/>
      <c r="DU8" s="350"/>
      <c r="DV8" s="328"/>
      <c r="DW8" s="349"/>
      <c r="DX8" s="376"/>
      <c r="DY8" s="377"/>
      <c r="DZ8" s="343"/>
      <c r="EA8" s="345"/>
      <c r="EB8" s="345"/>
      <c r="EC8" s="378"/>
      <c r="ED8" s="379"/>
      <c r="EE8" s="380"/>
      <c r="EF8" s="381"/>
      <c r="EG8" s="382"/>
      <c r="EH8" s="383"/>
      <c r="EI8" s="349"/>
    </row>
    <row r="9" spans="1:140" s="385" customFormat="1" ht="28.5" thickBot="1">
      <c r="A9" s="375" t="s">
        <v>314</v>
      </c>
      <c r="B9" s="351"/>
      <c r="C9" s="352"/>
      <c r="D9" s="353"/>
      <c r="E9" s="354"/>
      <c r="F9" s="355"/>
      <c r="G9" s="356"/>
      <c r="H9" s="356"/>
      <c r="I9" s="356"/>
      <c r="J9" s="356"/>
      <c r="K9" s="357"/>
      <c r="L9" s="358"/>
      <c r="M9" s="356"/>
      <c r="N9" s="356"/>
      <c r="O9" s="356"/>
      <c r="P9" s="356"/>
      <c r="Q9" s="359"/>
      <c r="R9" s="360" t="s">
        <v>413</v>
      </c>
      <c r="S9" s="476" t="e" vm="1">
        <f>K23</f>
        <v>#VALUE!</v>
      </c>
      <c r="T9" s="476"/>
      <c r="U9" s="476"/>
      <c r="V9" s="476"/>
      <c r="W9" s="476"/>
      <c r="X9" s="476"/>
      <c r="Y9" s="476"/>
      <c r="Z9" s="361"/>
      <c r="AA9" s="361"/>
      <c r="AB9" s="361"/>
      <c r="AC9" s="361"/>
      <c r="AD9" s="361"/>
      <c r="AE9" s="361"/>
      <c r="AF9" s="361"/>
      <c r="AG9" s="361"/>
      <c r="AH9" s="361"/>
      <c r="AI9" s="361"/>
      <c r="AJ9" s="361"/>
      <c r="AK9" s="361"/>
      <c r="AL9" s="361"/>
      <c r="AM9" s="361"/>
      <c r="AN9" s="361"/>
      <c r="AO9" s="361"/>
      <c r="AP9" s="361"/>
      <c r="AQ9" s="361"/>
      <c r="AR9" s="361"/>
      <c r="AS9" s="361"/>
      <c r="AT9" s="361"/>
      <c r="AU9" s="361"/>
      <c r="AV9" s="361"/>
      <c r="AW9" s="361"/>
      <c r="AX9" s="361"/>
      <c r="AY9" s="361"/>
      <c r="AZ9" s="361"/>
      <c r="BA9" s="361"/>
      <c r="BB9" s="361"/>
      <c r="BC9" s="361"/>
      <c r="BD9" s="361"/>
      <c r="BE9" s="361"/>
      <c r="BF9" s="361"/>
      <c r="BG9" s="361"/>
      <c r="BH9" s="361"/>
      <c r="BI9" s="361"/>
      <c r="BJ9" s="361"/>
      <c r="BK9" s="361"/>
      <c r="BL9" s="361"/>
      <c r="BM9" s="361"/>
      <c r="BN9" s="361"/>
      <c r="BO9" s="361"/>
      <c r="BP9" s="361"/>
      <c r="BQ9" s="361"/>
      <c r="BR9" s="361"/>
      <c r="BS9" s="361"/>
      <c r="BT9" s="361"/>
      <c r="BU9" s="361"/>
      <c r="BV9" s="361"/>
      <c r="BW9" s="361"/>
      <c r="BX9" s="361"/>
      <c r="BY9" s="361"/>
      <c r="BZ9" s="361"/>
      <c r="CA9" s="361"/>
      <c r="CB9" s="361"/>
      <c r="CC9" s="361"/>
      <c r="CD9" s="361"/>
      <c r="CE9" s="361"/>
      <c r="CF9" s="361"/>
      <c r="CG9" s="361"/>
      <c r="CH9" s="361"/>
      <c r="CI9" s="361"/>
      <c r="CJ9" s="361"/>
      <c r="CK9" s="361"/>
      <c r="CL9" s="361"/>
      <c r="CM9" s="361"/>
      <c r="CN9" s="361"/>
      <c r="CO9" s="362"/>
      <c r="CP9" s="362"/>
      <c r="CQ9" s="363"/>
      <c r="CR9" s="364"/>
      <c r="CS9" s="364"/>
      <c r="CT9" s="365"/>
      <c r="CU9" s="362"/>
      <c r="CV9" s="362"/>
      <c r="CW9" s="363"/>
      <c r="CX9" s="364"/>
      <c r="CY9" s="364"/>
      <c r="CZ9" s="365"/>
      <c r="DA9" s="366"/>
      <c r="DB9" s="366"/>
      <c r="DC9" s="365"/>
      <c r="DD9" s="364"/>
      <c r="DE9" s="364"/>
      <c r="DF9" s="365"/>
      <c r="DG9" s="303"/>
      <c r="DH9" s="367"/>
      <c r="DI9" s="361"/>
      <c r="DJ9" s="361"/>
      <c r="DK9" s="361"/>
      <c r="DL9" s="368"/>
      <c r="DM9" s="367"/>
      <c r="DN9" s="369"/>
      <c r="DO9" s="369"/>
      <c r="DP9" s="370"/>
      <c r="DQ9" s="368"/>
      <c r="DR9" s="367"/>
      <c r="DS9" s="303"/>
      <c r="DT9" s="365"/>
      <c r="DU9" s="371"/>
      <c r="DV9" s="328"/>
      <c r="DW9" s="349"/>
      <c r="DX9" s="376"/>
      <c r="DY9" s="377"/>
      <c r="DZ9" s="343"/>
      <c r="EA9" s="345"/>
      <c r="EB9" s="345"/>
      <c r="EC9" s="378"/>
      <c r="ED9" s="379"/>
      <c r="EE9" s="380"/>
      <c r="EF9" s="381"/>
      <c r="EG9" s="382"/>
      <c r="EH9" s="383"/>
      <c r="EI9" s="349"/>
    </row>
    <row r="10" spans="1:140" s="174" customFormat="1">
      <c r="A10" s="49"/>
      <c r="B10" s="225"/>
      <c r="C10" s="243"/>
      <c r="D10" s="244"/>
      <c r="E10" s="236"/>
      <c r="F10" s="236"/>
      <c r="G10" s="236"/>
      <c r="H10" s="236"/>
      <c r="I10" s="237"/>
      <c r="J10" s="238"/>
      <c r="K10" s="236"/>
      <c r="L10" s="236"/>
      <c r="M10" s="236"/>
      <c r="N10" s="236"/>
      <c r="O10" s="239"/>
      <c r="P10" s="245"/>
      <c r="Q10" s="133"/>
      <c r="R10" s="133"/>
      <c r="S10" s="133"/>
      <c r="T10" s="133"/>
      <c r="U10" s="133"/>
      <c r="V10" s="133"/>
      <c r="W10" s="133"/>
      <c r="X10" s="133"/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3"/>
      <c r="CM10" s="240"/>
      <c r="CN10" s="240"/>
      <c r="CO10" s="241"/>
      <c r="CP10" s="246"/>
      <c r="CQ10" s="246"/>
      <c r="CR10" s="228"/>
      <c r="CS10" s="240"/>
      <c r="CT10" s="240"/>
      <c r="CU10" s="241"/>
      <c r="CV10" s="246"/>
      <c r="CW10" s="246"/>
      <c r="CX10" s="228"/>
      <c r="CY10" s="247"/>
      <c r="CZ10" s="247"/>
      <c r="DA10" s="228"/>
      <c r="DB10" s="246"/>
      <c r="DC10" s="246"/>
      <c r="DD10" s="228"/>
      <c r="DE10" s="229"/>
      <c r="DF10" s="248"/>
      <c r="DG10" s="248"/>
      <c r="DH10" s="248"/>
      <c r="DI10" s="249"/>
      <c r="DJ10" s="249"/>
      <c r="DK10" s="250"/>
      <c r="DL10" s="250"/>
      <c r="DM10" s="250"/>
      <c r="DN10" s="225"/>
      <c r="DO10" s="242"/>
      <c r="DP10" s="248"/>
      <c r="DQ10" s="229"/>
      <c r="DR10" s="228"/>
      <c r="DS10" s="227"/>
      <c r="DT10" s="224"/>
      <c r="DU10" s="225"/>
      <c r="DV10" s="226"/>
      <c r="DW10" s="227"/>
      <c r="DX10" s="228"/>
      <c r="DY10" s="229"/>
      <c r="DZ10" s="229"/>
      <c r="EA10" s="230"/>
      <c r="EB10" s="231"/>
      <c r="EC10" s="232"/>
      <c r="ED10" s="233"/>
      <c r="EE10" s="234"/>
      <c r="EF10" s="235"/>
      <c r="EG10" s="225"/>
    </row>
    <row r="11" spans="1:140" s="174" customFormat="1">
      <c r="B11" s="225"/>
      <c r="C11" s="243"/>
      <c r="D11" s="244"/>
      <c r="E11" s="236"/>
      <c r="F11" s="236"/>
      <c r="G11" s="236"/>
      <c r="H11" s="236"/>
      <c r="I11" s="237"/>
      <c r="J11" s="238"/>
      <c r="K11" s="236"/>
      <c r="L11" s="236"/>
      <c r="M11" s="236"/>
      <c r="N11" s="236"/>
      <c r="O11" s="239"/>
      <c r="P11" s="245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3"/>
      <c r="CM11" s="240"/>
      <c r="CN11" s="240"/>
      <c r="CO11" s="241"/>
      <c r="CP11" s="246"/>
      <c r="CQ11" s="246"/>
      <c r="CR11" s="228"/>
      <c r="CS11" s="240"/>
      <c r="CT11" s="240"/>
      <c r="CU11" s="241"/>
      <c r="CV11" s="246"/>
      <c r="CW11" s="246"/>
      <c r="CX11" s="228"/>
      <c r="CY11" s="247"/>
      <c r="CZ11" s="247"/>
      <c r="DA11" s="228"/>
      <c r="DB11" s="246"/>
      <c r="DC11" s="246"/>
      <c r="DD11" s="228"/>
      <c r="DE11" s="229"/>
      <c r="DF11" s="248"/>
      <c r="DG11" s="248"/>
      <c r="DH11" s="248"/>
      <c r="DI11" s="249"/>
      <c r="DJ11" s="249"/>
      <c r="DK11" s="250"/>
      <c r="DL11" s="250"/>
      <c r="DM11" s="250"/>
      <c r="DN11" s="225"/>
      <c r="DO11" s="242"/>
      <c r="DP11" s="248"/>
      <c r="DQ11" s="229"/>
      <c r="DR11" s="228"/>
      <c r="DS11" s="227"/>
      <c r="DT11" s="224"/>
      <c r="DU11" s="225"/>
      <c r="DV11" s="226"/>
      <c r="DW11" s="227"/>
      <c r="DX11" s="228"/>
      <c r="DY11" s="229"/>
      <c r="DZ11" s="229"/>
      <c r="EA11" s="230"/>
      <c r="EB11" s="231"/>
      <c r="EC11" s="232"/>
      <c r="ED11" s="233"/>
      <c r="EE11" s="234"/>
      <c r="EF11" s="235"/>
      <c r="EG11" s="225"/>
    </row>
    <row r="12" spans="1:140">
      <c r="K12" s="5"/>
      <c r="R12" s="5" t="str">
        <f>_xlfn.XLOOKUP("TRUE",C19:C66,A19:A66,"",FALSE)</f>
        <v/>
      </c>
    </row>
    <row r="13" spans="1:140">
      <c r="K13" s="5"/>
    </row>
    <row r="14" spans="1:140">
      <c r="K14" s="5"/>
    </row>
    <row r="15" spans="1:140">
      <c r="K15" s="5"/>
    </row>
    <row r="16" spans="1:140">
      <c r="B16" s="251" t="s">
        <v>143</v>
      </c>
      <c r="C16" s="252" t="b">
        <v>1</v>
      </c>
      <c r="G16" s="251" t="s">
        <v>143</v>
      </c>
      <c r="H16" s="252" t="b">
        <v>1</v>
      </c>
      <c r="K16" s="5"/>
    </row>
    <row r="17" spans="1:11" ht="18.5" thickBot="1">
      <c r="B17" s="253" t="s">
        <v>144</v>
      </c>
      <c r="C17" s="254" t="b">
        <v>0</v>
      </c>
      <c r="G17" s="253" t="s">
        <v>144</v>
      </c>
      <c r="H17" s="254" t="b">
        <v>0</v>
      </c>
      <c r="K17" s="5"/>
    </row>
    <row r="18" spans="1:11" ht="18.5" thickBot="1">
      <c r="A18" s="255" t="s">
        <v>110</v>
      </c>
      <c r="B18" s="255"/>
      <c r="C18" s="256">
        <f>COUNTIF(C19:C66,TRUE)</f>
        <v>0</v>
      </c>
      <c r="F18" s="255" t="s">
        <v>119</v>
      </c>
      <c r="H18" s="256">
        <f>COUNTIF(H19:H40,TRUE)</f>
        <v>0</v>
      </c>
      <c r="I18" s="388" cm="1">
        <f t="array" ref="I18">SUM(LENB(I19:I40))</f>
        <v>0</v>
      </c>
      <c r="K18" s="5"/>
    </row>
    <row r="19" spans="1:11">
      <c r="A19" s="257">
        <v>13</v>
      </c>
      <c r="B19" s="5" t="s">
        <v>52</v>
      </c>
      <c r="C19" s="5" t="b">
        <v>0</v>
      </c>
      <c r="D19" s="258" t="str">
        <f t="shared" ref="D19:D31" si="3">IF(C19=TRUE,B19,"")</f>
        <v/>
      </c>
      <c r="E19" s="258" t="str">
        <f>SUBSTITUTE(D19, "市", "")</f>
        <v/>
      </c>
      <c r="F19" s="393" t="s">
        <v>433</v>
      </c>
      <c r="G19" s="96" t="s">
        <v>120</v>
      </c>
      <c r="H19" s="96" t="b">
        <v>0</v>
      </c>
      <c r="I19" s="387" t="str">
        <f t="shared" ref="I19:I39" si="4">IF(H19=TRUE,G19,"")</f>
        <v/>
      </c>
      <c r="J19" s="96"/>
      <c r="K19" s="96"/>
    </row>
    <row r="20" spans="1:11">
      <c r="A20" s="257">
        <v>1</v>
      </c>
      <c r="B20" s="5" t="s">
        <v>45</v>
      </c>
      <c r="C20" s="5" t="b">
        <v>0</v>
      </c>
      <c r="D20" s="258" t="str">
        <f t="shared" si="3"/>
        <v/>
      </c>
      <c r="E20" s="258" t="str">
        <f t="shared" ref="E20:E66" si="5">SUBSTITUTE(D20, "市", "")</f>
        <v/>
      </c>
      <c r="F20" s="393" t="s">
        <v>434</v>
      </c>
      <c r="G20" s="96" t="s">
        <v>121</v>
      </c>
      <c r="H20" s="96" t="b">
        <v>0</v>
      </c>
      <c r="I20" s="386" t="str">
        <f t="shared" si="4"/>
        <v/>
      </c>
      <c r="J20" s="96"/>
      <c r="K20" s="96"/>
    </row>
    <row r="21" spans="1:11">
      <c r="A21" s="257">
        <v>2</v>
      </c>
      <c r="B21" s="5" t="s">
        <v>46</v>
      </c>
      <c r="C21" s="5" t="b">
        <v>0</v>
      </c>
      <c r="D21" s="258" t="str">
        <f t="shared" si="3"/>
        <v/>
      </c>
      <c r="E21" s="258" t="str">
        <f t="shared" si="5"/>
        <v/>
      </c>
      <c r="F21" s="393" t="s">
        <v>374</v>
      </c>
      <c r="G21" s="96" t="s">
        <v>122</v>
      </c>
      <c r="H21" s="96" t="b">
        <v>0</v>
      </c>
      <c r="I21" s="386" t="str">
        <f t="shared" si="4"/>
        <v/>
      </c>
      <c r="J21" s="5"/>
      <c r="K21" s="392" t="str">
        <f>_xlfn.TEXTJOIN("、",,D19:D66)</f>
        <v/>
      </c>
    </row>
    <row r="22" spans="1:11">
      <c r="A22" s="257">
        <v>3</v>
      </c>
      <c r="B22" s="5" t="s">
        <v>47</v>
      </c>
      <c r="C22" s="5" t="b">
        <v>0</v>
      </c>
      <c r="D22" s="258" t="str">
        <f t="shared" si="3"/>
        <v/>
      </c>
      <c r="E22" s="258" t="str">
        <f t="shared" si="5"/>
        <v/>
      </c>
      <c r="F22" s="393" t="s">
        <v>375</v>
      </c>
      <c r="G22" s="96" t="s">
        <v>123</v>
      </c>
      <c r="H22" s="96" t="b">
        <v>0</v>
      </c>
      <c r="I22" s="386" t="str">
        <f t="shared" si="4"/>
        <v/>
      </c>
      <c r="J22" s="257" t="s">
        <v>115</v>
      </c>
      <c r="K22" s="392" t="e" cm="1" vm="2">
        <f t="array" ref="K22">IF(COUNTA(_xlfn._xlws.FILTER(D19:D66, D19:D66&lt;&gt;"")) &lt;6,
    _xlfn.TEXTJOIN("、", TRUE, _xlfn._xlws.FILTER(D19:D66, D19:D66&lt;&gt;"")),
    _xlfn.TEXTJOIN("、", TRUE, INDEX(_xlfn._xlws.FILTER(D19:D66, D19:D66&gt;""), _xlfn.SEQUENCE(6, 1))) &amp;
    IF(COUNTA(_xlfn._xlws.FILTER(D19:D66, D19:D66&lt;&gt;"")) &gt; 6, "　他 " &amp; COUNTA(_xlfn._xlws.FILTER(D19:D66, D19:D66&lt;&gt;"")) - 6 &amp; " 都市", ""))</f>
        <v>#VALUE!</v>
      </c>
    </row>
    <row r="23" spans="1:11">
      <c r="A23" s="257">
        <v>4</v>
      </c>
      <c r="B23" s="5" t="s">
        <v>49</v>
      </c>
      <c r="C23" s="5" t="b">
        <v>0</v>
      </c>
      <c r="D23" s="258" t="str">
        <f t="shared" si="3"/>
        <v/>
      </c>
      <c r="E23" s="258" t="str">
        <f t="shared" si="5"/>
        <v/>
      </c>
      <c r="F23" s="393" t="s">
        <v>376</v>
      </c>
      <c r="G23" s="96" t="s">
        <v>124</v>
      </c>
      <c r="H23" s="96" t="b">
        <v>0</v>
      </c>
      <c r="I23" s="386" t="str">
        <f t="shared" si="4"/>
        <v/>
      </c>
      <c r="J23" s="257" t="s">
        <v>116</v>
      </c>
      <c r="K23" s="392" t="e" cm="1" vm="2">
        <f t="array" ref="K23">IF(COUNTA(_xlfn._xlws.FILTER(E19:E66, E19:E66&lt;&gt;"")) &lt;10,
    _xlfn.TEXTJOIN("、", TRUE, _xlfn._xlws.FILTER(E19:E66, E19:E66&lt;&gt;"")),
    _xlfn.TEXTJOIN("、", TRUE, INDEX(_xlfn._xlws.FILTER(E19:E66, E19:E66&gt;""), _xlfn.SEQUENCE(10, 1))) &amp;
    IF(COUNTA(_xlfn._xlws.FILTER(E19:E66, E19:E66&lt;&gt;"")) &gt; 10, "　他 " &amp; COUNTA(_xlfn._xlws.FILTER(E19:E66, E19:E66&lt;&gt;"")) - 10 &amp; " 都市", ""))</f>
        <v>#VALUE!</v>
      </c>
    </row>
    <row r="24" spans="1:11">
      <c r="A24" s="257">
        <v>5</v>
      </c>
      <c r="B24" s="5" t="s">
        <v>48</v>
      </c>
      <c r="C24" s="5" t="b">
        <v>0</v>
      </c>
      <c r="D24" s="258" t="str">
        <f t="shared" si="3"/>
        <v/>
      </c>
      <c r="E24" s="258" t="str">
        <f t="shared" si="5"/>
        <v/>
      </c>
      <c r="F24" s="393" t="s">
        <v>377</v>
      </c>
      <c r="G24" s="96" t="s">
        <v>125</v>
      </c>
      <c r="H24" s="96" t="b">
        <v>0</v>
      </c>
      <c r="I24" s="386" t="str">
        <f t="shared" si="4"/>
        <v/>
      </c>
      <c r="J24" s="96"/>
      <c r="K24" s="96"/>
    </row>
    <row r="25" spans="1:11">
      <c r="A25" s="257">
        <v>6</v>
      </c>
      <c r="B25" s="5" t="s">
        <v>50</v>
      </c>
      <c r="C25" s="5" t="b">
        <v>0</v>
      </c>
      <c r="D25" s="258" t="str">
        <f t="shared" si="3"/>
        <v/>
      </c>
      <c r="E25" s="258" t="str">
        <f t="shared" si="5"/>
        <v/>
      </c>
      <c r="F25" s="393" t="s">
        <v>378</v>
      </c>
      <c r="G25" s="96" t="s">
        <v>126</v>
      </c>
      <c r="H25" s="96" t="b">
        <v>0</v>
      </c>
      <c r="I25" s="386" t="str">
        <f t="shared" si="4"/>
        <v/>
      </c>
      <c r="J25" s="96"/>
      <c r="K25" s="96"/>
    </row>
    <row r="26" spans="1:11">
      <c r="A26" s="257">
        <v>7</v>
      </c>
      <c r="B26" s="5" t="s">
        <v>51</v>
      </c>
      <c r="C26" s="5" t="b">
        <v>0</v>
      </c>
      <c r="D26" s="258" t="str">
        <f t="shared" si="3"/>
        <v/>
      </c>
      <c r="E26" s="258" t="str">
        <f t="shared" si="5"/>
        <v/>
      </c>
      <c r="F26" s="393" t="s">
        <v>379</v>
      </c>
      <c r="G26" s="96" t="s">
        <v>127</v>
      </c>
      <c r="H26" s="96" t="b">
        <v>0</v>
      </c>
      <c r="I26" s="386" t="str">
        <f t="shared" si="4"/>
        <v/>
      </c>
      <c r="J26" s="96"/>
      <c r="K26" s="96"/>
    </row>
    <row r="27" spans="1:11">
      <c r="A27" s="257">
        <v>8</v>
      </c>
      <c r="B27" s="5" t="s">
        <v>55</v>
      </c>
      <c r="C27" s="5" t="b">
        <v>0</v>
      </c>
      <c r="D27" s="258" t="str">
        <f t="shared" si="3"/>
        <v/>
      </c>
      <c r="E27" s="258" t="str">
        <f t="shared" si="5"/>
        <v/>
      </c>
      <c r="F27" s="393" t="s">
        <v>380</v>
      </c>
      <c r="G27" s="96" t="s">
        <v>128</v>
      </c>
      <c r="H27" s="96" t="b">
        <v>0</v>
      </c>
      <c r="I27" s="386" t="str">
        <f t="shared" si="4"/>
        <v/>
      </c>
      <c r="J27" s="389" t="s">
        <v>430</v>
      </c>
      <c r="K27" s="392" t="str">
        <f>_xlfn.TEXTJOIN("、",,I19:I40)</f>
        <v/>
      </c>
    </row>
    <row r="28" spans="1:11" ht="18.5" thickBot="1">
      <c r="A28" s="257">
        <v>9</v>
      </c>
      <c r="B28" s="5" t="s">
        <v>56</v>
      </c>
      <c r="C28" s="5" t="b">
        <v>0</v>
      </c>
      <c r="D28" s="258" t="str">
        <f t="shared" si="3"/>
        <v/>
      </c>
      <c r="E28" s="258" t="str">
        <f t="shared" si="5"/>
        <v/>
      </c>
      <c r="F28" s="259">
        <v>10</v>
      </c>
      <c r="G28" s="96" t="s">
        <v>129</v>
      </c>
      <c r="H28" s="96" t="b">
        <v>0</v>
      </c>
      <c r="I28" s="386" t="str">
        <f t="shared" si="4"/>
        <v/>
      </c>
      <c r="J28" s="389" t="s">
        <v>431</v>
      </c>
      <c r="K28" s="392" t="str" cm="1">
        <f t="array" ref="K28">IF($I$18&lt;=55,
 _xlfn.TEXTJOIN("、",TRUE,$I$19:$I$40),
 "建物種類番号；"&amp;
 _xlfn.LET(
  _xlpm.nums, _xlfn._xlws.FILTER($F$19:$F$40,$I$19:$I$40&lt;&gt;""),
  _xlpm.nonWood, _xlfn._xlws.FILTER(_xlpm.nums,_xlpm.nums&lt;&gt;19),
  _xlpm.wood, _xlfn._xlws.FILTER(_xlpm.nums,_xlpm.nums=19),
  _xlpm.nwStr, IFERROR(
    _xlfn.LET(
      _xlpm.a, _xlpm.nonWood,
      _xlpm.n, ROWS(_xlpm.a),
      _xlpm.idx, _xlfn.SEQUENCE(_xlpm.n),
      _xlpm.prev, IF(_xlpm.idx=1, _xlpm.a-2, INDEX(_xlpm.a,_xlpm.idx-1)),
      _xlpm.nxt,  IF(_xlpm.idx=_xlpm.n, _xlpm.a+2, INDEX(_xlpm.a,_xlpm.idx+1)),
      _xlpm.isStart, _xlpm.a-_xlpm.prev&lt;&gt;1,
      _xlpm.isEnd,   _xlpm.nxt-_xlpm.a&lt;&gt;1,
      _xlpm.startNums, _xlfn._xlws.FILTER(_xlpm.a,_xlpm.isStart),
      _xlpm.endNums,   _xlfn._xlws.FILTER(_xlpm.a,_xlpm.isEnd),
      _xlpm.groups, IF(_xlpm.startNums=_xlpm.endNums,_xlpm.startNums,_xlpm.startNums&amp;"～"&amp;_xlpm.endNums),
      _xlfn.TEXTJOIN("，",TRUE,_xlpm.groups)
    ),
    ""
  ),
  _xlpm.wStr, IFERROR(_xlfn.TEXTJOIN("，",TRUE,_xlpm.wood),""),
  _xlpm.result,
    IF(
      _xlpm.wStr="",
      _xlpm.nwStr,
      IF(_xlpm.nwStr&lt;&gt;"","［非木造］"&amp;_xlpm.nwStr,"") &amp;
      IF(AND(_xlpm.nwStr&lt;&gt;"",_xlpm.wStr&lt;&gt;""),"、","") &amp;
      IF(_xlpm.wStr&lt;&gt;"","［木造］"&amp;_xlpm.wStr,"")
    ),
  _xlpm.result
 )
)</f>
        <v/>
      </c>
    </row>
    <row r="29" spans="1:11" ht="18.5" thickBot="1">
      <c r="A29" s="257">
        <v>10</v>
      </c>
      <c r="B29" s="5" t="s">
        <v>111</v>
      </c>
      <c r="C29" s="5" t="b">
        <v>0</v>
      </c>
      <c r="D29" s="258" t="str">
        <f t="shared" si="3"/>
        <v/>
      </c>
      <c r="E29" s="258" t="str">
        <f t="shared" si="5"/>
        <v/>
      </c>
      <c r="F29" s="259">
        <v>11</v>
      </c>
      <c r="G29" s="96" t="s">
        <v>130</v>
      </c>
      <c r="H29" s="96" t="b">
        <v>0</v>
      </c>
      <c r="I29" s="386" t="str">
        <f t="shared" si="4"/>
        <v/>
      </c>
      <c r="K29" s="391">
        <f>LENB(K28)</f>
        <v>0</v>
      </c>
    </row>
    <row r="30" spans="1:11">
      <c r="A30" s="257">
        <v>11</v>
      </c>
      <c r="B30" s="5" t="s">
        <v>53</v>
      </c>
      <c r="C30" s="5" t="b">
        <v>0</v>
      </c>
      <c r="D30" s="258" t="str">
        <f t="shared" si="3"/>
        <v/>
      </c>
      <c r="E30" s="258" t="str">
        <f t="shared" si="5"/>
        <v/>
      </c>
      <c r="F30" s="259">
        <v>12</v>
      </c>
      <c r="G30" s="96" t="s">
        <v>131</v>
      </c>
      <c r="H30" s="96" t="b">
        <v>0</v>
      </c>
      <c r="I30" s="386" t="str">
        <f t="shared" si="4"/>
        <v/>
      </c>
      <c r="J30" s="96"/>
      <c r="K30" s="96"/>
    </row>
    <row r="31" spans="1:11">
      <c r="A31" s="257">
        <v>12</v>
      </c>
      <c r="B31" s="5" t="s">
        <v>54</v>
      </c>
      <c r="C31" s="5" t="b">
        <v>0</v>
      </c>
      <c r="D31" s="258" t="str">
        <f t="shared" si="3"/>
        <v/>
      </c>
      <c r="E31" s="258" t="str">
        <f t="shared" si="5"/>
        <v/>
      </c>
      <c r="F31" s="259">
        <v>13</v>
      </c>
      <c r="G31" s="96" t="s">
        <v>132</v>
      </c>
      <c r="H31" s="96" t="b">
        <v>0</v>
      </c>
      <c r="I31" s="386" t="str">
        <f t="shared" si="4"/>
        <v/>
      </c>
      <c r="J31" s="96"/>
      <c r="K31" s="96"/>
    </row>
    <row r="32" spans="1:11">
      <c r="A32" s="260" t="s">
        <v>142</v>
      </c>
      <c r="B32" s="261"/>
      <c r="C32" s="261"/>
      <c r="D32" s="258"/>
      <c r="E32" s="258" t="str">
        <f t="shared" si="5"/>
        <v/>
      </c>
      <c r="F32" s="259">
        <v>14</v>
      </c>
      <c r="G32" s="96" t="s">
        <v>133</v>
      </c>
      <c r="H32" s="96" t="b">
        <v>0</v>
      </c>
      <c r="I32" s="386" t="str">
        <f t="shared" si="4"/>
        <v/>
      </c>
      <c r="J32" s="96"/>
      <c r="K32" s="96"/>
    </row>
    <row r="33" spans="1:11">
      <c r="A33" s="257">
        <v>14</v>
      </c>
      <c r="B33" s="5" t="s">
        <v>71</v>
      </c>
      <c r="C33" s="5" t="b">
        <v>0</v>
      </c>
      <c r="D33" s="258" t="str">
        <f t="shared" ref="D33:D66" si="6">IF(C33=TRUE,B33,"")</f>
        <v/>
      </c>
      <c r="E33" s="258" t="str">
        <f t="shared" si="5"/>
        <v/>
      </c>
      <c r="F33" s="259">
        <v>15</v>
      </c>
      <c r="G33" s="96" t="s">
        <v>134</v>
      </c>
      <c r="H33" s="96" t="b">
        <v>0</v>
      </c>
      <c r="I33" s="386" t="str">
        <f t="shared" si="4"/>
        <v/>
      </c>
      <c r="J33" s="96"/>
      <c r="K33" s="96"/>
    </row>
    <row r="34" spans="1:11">
      <c r="A34" s="257">
        <v>15</v>
      </c>
      <c r="B34" s="5" t="s">
        <v>57</v>
      </c>
      <c r="C34" s="5" t="b">
        <v>0</v>
      </c>
      <c r="D34" s="258" t="str">
        <f t="shared" si="6"/>
        <v/>
      </c>
      <c r="E34" s="258" t="str">
        <f t="shared" si="5"/>
        <v/>
      </c>
      <c r="F34" s="259">
        <v>16</v>
      </c>
      <c r="G34" s="96" t="s">
        <v>135</v>
      </c>
      <c r="H34" s="96" t="b">
        <v>0</v>
      </c>
      <c r="I34" s="386" t="str">
        <f t="shared" si="4"/>
        <v/>
      </c>
      <c r="J34" s="96"/>
      <c r="K34" s="96"/>
    </row>
    <row r="35" spans="1:11">
      <c r="A35" s="257">
        <v>16</v>
      </c>
      <c r="B35" s="5" t="s">
        <v>72</v>
      </c>
      <c r="C35" s="5" t="b">
        <v>0</v>
      </c>
      <c r="D35" s="258" t="str">
        <f t="shared" si="6"/>
        <v/>
      </c>
      <c r="E35" s="258" t="str">
        <f t="shared" si="5"/>
        <v/>
      </c>
      <c r="F35" s="259">
        <v>17</v>
      </c>
      <c r="G35" s="96" t="s">
        <v>136</v>
      </c>
      <c r="H35" s="96" t="b">
        <v>0</v>
      </c>
      <c r="I35" s="386" t="str">
        <f t="shared" si="4"/>
        <v/>
      </c>
      <c r="J35" s="96"/>
      <c r="K35" s="96"/>
    </row>
    <row r="36" spans="1:11">
      <c r="A36" s="257">
        <v>17</v>
      </c>
      <c r="B36" s="5" t="s">
        <v>64</v>
      </c>
      <c r="C36" s="5" t="b">
        <v>0</v>
      </c>
      <c r="D36" s="258" t="str">
        <f t="shared" si="6"/>
        <v/>
      </c>
      <c r="E36" s="258" t="str">
        <f t="shared" si="5"/>
        <v/>
      </c>
      <c r="F36" s="259">
        <v>18</v>
      </c>
      <c r="G36" s="96" t="s">
        <v>137</v>
      </c>
      <c r="H36" s="96" t="b">
        <v>0</v>
      </c>
      <c r="I36" s="386" t="str">
        <f t="shared" si="4"/>
        <v/>
      </c>
      <c r="J36" s="96"/>
      <c r="K36" s="96"/>
    </row>
    <row r="37" spans="1:11">
      <c r="A37" s="257">
        <v>18</v>
      </c>
      <c r="B37" s="5" t="s">
        <v>65</v>
      </c>
      <c r="C37" s="5" t="b">
        <v>0</v>
      </c>
      <c r="D37" s="258" t="str">
        <f t="shared" si="6"/>
        <v/>
      </c>
      <c r="E37" s="258" t="str">
        <f t="shared" si="5"/>
        <v/>
      </c>
      <c r="F37" s="259">
        <v>20</v>
      </c>
      <c r="G37" s="96" t="s">
        <v>139</v>
      </c>
      <c r="H37" s="96" t="b">
        <v>0</v>
      </c>
      <c r="I37" s="386" t="str">
        <f t="shared" si="4"/>
        <v/>
      </c>
      <c r="J37" s="96"/>
      <c r="K37" s="96"/>
    </row>
    <row r="38" spans="1:11">
      <c r="A38" s="257">
        <v>19</v>
      </c>
      <c r="B38" s="5" t="s">
        <v>112</v>
      </c>
      <c r="C38" s="5" t="b">
        <v>0</v>
      </c>
      <c r="D38" s="258" t="str">
        <f t="shared" si="6"/>
        <v/>
      </c>
      <c r="E38" s="258" t="str">
        <f t="shared" si="5"/>
        <v/>
      </c>
      <c r="F38" s="259">
        <v>21</v>
      </c>
      <c r="G38" s="96" t="s">
        <v>140</v>
      </c>
      <c r="H38" s="96" t="b">
        <v>0</v>
      </c>
      <c r="I38" s="386" t="str">
        <f t="shared" si="4"/>
        <v/>
      </c>
      <c r="J38" s="96"/>
      <c r="K38" s="96"/>
    </row>
    <row r="39" spans="1:11">
      <c r="A39" s="257">
        <v>20</v>
      </c>
      <c r="B39" s="5" t="s">
        <v>58</v>
      </c>
      <c r="C39" s="5" t="b">
        <v>0</v>
      </c>
      <c r="D39" s="258" t="str">
        <f t="shared" si="6"/>
        <v/>
      </c>
      <c r="E39" s="258" t="str">
        <f t="shared" si="5"/>
        <v/>
      </c>
      <c r="F39" s="259">
        <v>22</v>
      </c>
      <c r="G39" s="96" t="s">
        <v>141</v>
      </c>
      <c r="H39" s="96" t="b">
        <v>0</v>
      </c>
      <c r="I39" s="386" t="str">
        <f t="shared" si="4"/>
        <v/>
      </c>
      <c r="J39" s="96"/>
      <c r="K39" s="96"/>
    </row>
    <row r="40" spans="1:11">
      <c r="A40" s="257">
        <v>21</v>
      </c>
      <c r="B40" s="5" t="s">
        <v>61</v>
      </c>
      <c r="C40" s="5" t="b">
        <v>0</v>
      </c>
      <c r="D40" s="258" t="str">
        <f t="shared" si="6"/>
        <v/>
      </c>
      <c r="E40" s="258" t="str">
        <f t="shared" si="5"/>
        <v/>
      </c>
      <c r="F40" s="390">
        <v>19</v>
      </c>
      <c r="G40" s="262" t="s">
        <v>138</v>
      </c>
      <c r="H40" s="96" t="b">
        <v>0</v>
      </c>
      <c r="I40" s="386" t="str">
        <f>IF(H40=TRUE,G40,"")</f>
        <v/>
      </c>
      <c r="J40" s="96"/>
      <c r="K40" s="96"/>
    </row>
    <row r="41" spans="1:11" ht="18.5" thickBot="1">
      <c r="A41" s="257">
        <v>22</v>
      </c>
      <c r="B41" s="5" t="s">
        <v>63</v>
      </c>
      <c r="C41" s="5" t="b">
        <v>0</v>
      </c>
      <c r="D41" s="258" t="str">
        <f t="shared" si="6"/>
        <v/>
      </c>
      <c r="E41" s="258" t="str">
        <f t="shared" si="5"/>
        <v/>
      </c>
      <c r="J41" s="96"/>
      <c r="K41" s="96"/>
    </row>
    <row r="42" spans="1:11" ht="18.5" thickBot="1">
      <c r="A42" s="257">
        <v>23</v>
      </c>
      <c r="B42" s="5" t="s">
        <v>60</v>
      </c>
      <c r="C42" s="5" t="b">
        <v>0</v>
      </c>
      <c r="D42" s="258" t="str">
        <f t="shared" si="6"/>
        <v/>
      </c>
      <c r="E42" s="258" t="str">
        <f t="shared" si="5"/>
        <v/>
      </c>
      <c r="F42" s="255" t="s">
        <v>196</v>
      </c>
      <c r="G42" s="263">
        <v>0</v>
      </c>
      <c r="H42" s="256" t="b">
        <f>_xlfn.XLOOKUP(G42,F43:F45,G43:G45,FALSE)</f>
        <v>0</v>
      </c>
      <c r="I42" s="96"/>
      <c r="J42" s="96"/>
      <c r="K42" s="96"/>
    </row>
    <row r="43" spans="1:11">
      <c r="A43" s="257">
        <v>24</v>
      </c>
      <c r="B43" s="5" t="s">
        <v>62</v>
      </c>
      <c r="C43" s="5" t="b">
        <v>0</v>
      </c>
      <c r="D43" s="258" t="str">
        <f t="shared" si="6"/>
        <v/>
      </c>
      <c r="E43" s="258" t="str">
        <f t="shared" si="5"/>
        <v/>
      </c>
      <c r="F43" s="259">
        <v>1</v>
      </c>
      <c r="G43" s="96" t="s">
        <v>197</v>
      </c>
      <c r="H43" s="96"/>
      <c r="I43" s="96"/>
      <c r="J43" s="96"/>
      <c r="K43" s="96"/>
    </row>
    <row r="44" spans="1:11">
      <c r="A44" s="257">
        <v>25</v>
      </c>
      <c r="B44" s="5" t="s">
        <v>69</v>
      </c>
      <c r="C44" s="5" t="b">
        <v>0</v>
      </c>
      <c r="D44" s="258" t="str">
        <f t="shared" si="6"/>
        <v/>
      </c>
      <c r="E44" s="258" t="str">
        <f t="shared" si="5"/>
        <v/>
      </c>
      <c r="F44" s="259">
        <v>2</v>
      </c>
      <c r="G44" s="96" t="s">
        <v>198</v>
      </c>
      <c r="H44" s="96"/>
      <c r="I44" s="96"/>
      <c r="J44" s="96"/>
      <c r="K44" s="96"/>
    </row>
    <row r="45" spans="1:11">
      <c r="A45" s="257">
        <v>26</v>
      </c>
      <c r="B45" s="5" t="s">
        <v>68</v>
      </c>
      <c r="C45" s="5" t="b">
        <v>0</v>
      </c>
      <c r="D45" s="258" t="str">
        <f t="shared" si="6"/>
        <v/>
      </c>
      <c r="E45" s="258" t="str">
        <f t="shared" si="5"/>
        <v/>
      </c>
      <c r="F45" s="259">
        <v>3</v>
      </c>
      <c r="G45" s="96" t="s">
        <v>199</v>
      </c>
      <c r="H45" s="96"/>
      <c r="I45" s="96"/>
      <c r="J45" s="96"/>
      <c r="K45" s="96"/>
    </row>
    <row r="46" spans="1:11" ht="18.5" thickBot="1">
      <c r="A46" s="257">
        <v>27</v>
      </c>
      <c r="B46" s="5" t="s">
        <v>66</v>
      </c>
      <c r="C46" s="5" t="b">
        <v>0</v>
      </c>
      <c r="D46" s="258" t="str">
        <f t="shared" si="6"/>
        <v/>
      </c>
      <c r="E46" s="258" t="str">
        <f t="shared" si="5"/>
        <v/>
      </c>
      <c r="F46" s="96"/>
      <c r="G46" s="96"/>
      <c r="H46" s="96"/>
      <c r="I46" s="96"/>
      <c r="J46" s="96"/>
      <c r="K46" s="96"/>
    </row>
    <row r="47" spans="1:11" ht="18.5" thickBot="1">
      <c r="A47" s="257">
        <v>28</v>
      </c>
      <c r="B47" s="5" t="s">
        <v>67</v>
      </c>
      <c r="C47" s="5" t="b">
        <v>0</v>
      </c>
      <c r="D47" s="258" t="str">
        <f t="shared" si="6"/>
        <v/>
      </c>
      <c r="E47" s="258" t="str">
        <f t="shared" si="5"/>
        <v/>
      </c>
      <c r="F47" s="255" t="s">
        <v>248</v>
      </c>
      <c r="G47" s="263">
        <v>0</v>
      </c>
      <c r="H47" s="256" t="b">
        <f>_xlfn.XLOOKUP(G47,F48:F49,G48:G49,FALSE)</f>
        <v>0</v>
      </c>
      <c r="I47" s="96"/>
      <c r="J47" s="96"/>
      <c r="K47" s="96"/>
    </row>
    <row r="48" spans="1:11">
      <c r="A48" s="257">
        <v>29</v>
      </c>
      <c r="B48" s="5" t="s">
        <v>113</v>
      </c>
      <c r="C48" s="5" t="b">
        <v>0</v>
      </c>
      <c r="D48" s="258" t="str">
        <f t="shared" si="6"/>
        <v/>
      </c>
      <c r="E48" s="258" t="str">
        <f t="shared" si="5"/>
        <v/>
      </c>
      <c r="F48" s="259">
        <v>1</v>
      </c>
      <c r="G48" s="264" t="s">
        <v>249</v>
      </c>
      <c r="H48" s="96"/>
      <c r="I48" s="96"/>
      <c r="J48" s="96"/>
      <c r="K48" s="96"/>
    </row>
    <row r="49" spans="1:11">
      <c r="A49" s="257">
        <v>30</v>
      </c>
      <c r="B49" s="5" t="s">
        <v>74</v>
      </c>
      <c r="C49" s="5" t="b">
        <v>0</v>
      </c>
      <c r="D49" s="258" t="str">
        <f t="shared" si="6"/>
        <v/>
      </c>
      <c r="E49" s="258" t="str">
        <f t="shared" si="5"/>
        <v/>
      </c>
      <c r="F49" s="259">
        <v>2</v>
      </c>
      <c r="G49" s="264" t="s">
        <v>250</v>
      </c>
      <c r="H49" s="96"/>
      <c r="I49" s="96"/>
      <c r="J49" s="96"/>
      <c r="K49" s="96"/>
    </row>
    <row r="50" spans="1:11" ht="18.5" thickBot="1">
      <c r="A50" s="257">
        <v>31</v>
      </c>
      <c r="B50" s="5" t="s">
        <v>75</v>
      </c>
      <c r="C50" s="5" t="b">
        <v>0</v>
      </c>
      <c r="D50" s="258" t="str">
        <f t="shared" si="6"/>
        <v/>
      </c>
      <c r="E50" s="258" t="str">
        <f t="shared" si="5"/>
        <v/>
      </c>
      <c r="F50" s="96"/>
      <c r="G50" s="264"/>
      <c r="H50" s="96"/>
      <c r="I50" s="96"/>
      <c r="J50" s="96"/>
      <c r="K50" s="96"/>
    </row>
    <row r="51" spans="1:11" ht="18.5" thickBot="1">
      <c r="A51" s="257">
        <v>32</v>
      </c>
      <c r="B51" s="5" t="s">
        <v>76</v>
      </c>
      <c r="C51" s="5" t="b">
        <v>0</v>
      </c>
      <c r="D51" s="258" t="str">
        <f t="shared" si="6"/>
        <v/>
      </c>
      <c r="E51" s="258" t="str">
        <f t="shared" si="5"/>
        <v/>
      </c>
      <c r="F51" s="255" t="s">
        <v>317</v>
      </c>
      <c r="G51" s="49" t="b">
        <v>0</v>
      </c>
      <c r="H51" s="256" t="str">
        <f>IF(G51=TRUE, "CD", "－")</f>
        <v>－</v>
      </c>
      <c r="I51" s="96"/>
      <c r="J51" s="96"/>
      <c r="K51" s="96"/>
    </row>
    <row r="52" spans="1:11" ht="18.5" thickBot="1">
      <c r="A52" s="257">
        <v>33</v>
      </c>
      <c r="B52" s="5" t="s">
        <v>77</v>
      </c>
      <c r="C52" s="5" t="b">
        <v>0</v>
      </c>
      <c r="D52" s="258" t="str">
        <f t="shared" si="6"/>
        <v/>
      </c>
      <c r="E52" s="258" t="str">
        <f t="shared" si="5"/>
        <v/>
      </c>
      <c r="F52" s="96"/>
      <c r="G52" s="264"/>
      <c r="H52" s="96"/>
      <c r="I52" s="96"/>
      <c r="J52" s="96"/>
      <c r="K52" s="96"/>
    </row>
    <row r="53" spans="1:11" ht="18.5" thickBot="1">
      <c r="A53" s="257">
        <v>34</v>
      </c>
      <c r="B53" s="5" t="s">
        <v>78</v>
      </c>
      <c r="C53" s="5" t="b">
        <v>0</v>
      </c>
      <c r="D53" s="258" t="str">
        <f t="shared" si="6"/>
        <v/>
      </c>
      <c r="E53" s="258" t="str">
        <f t="shared" si="5"/>
        <v/>
      </c>
      <c r="F53" s="255" t="s">
        <v>319</v>
      </c>
      <c r="G53" s="263">
        <v>0</v>
      </c>
      <c r="H53" s="256" t="b">
        <f>_xlfn.XLOOKUP(G53,F54:F56,G54:G56,FALSE)</f>
        <v>0</v>
      </c>
      <c r="I53" s="96"/>
      <c r="J53" s="96"/>
      <c r="K53" s="96"/>
    </row>
    <row r="54" spans="1:11">
      <c r="A54" s="257">
        <v>35</v>
      </c>
      <c r="B54" s="5" t="s">
        <v>79</v>
      </c>
      <c r="C54" s="5" t="b">
        <v>0</v>
      </c>
      <c r="D54" s="258" t="str">
        <f t="shared" si="6"/>
        <v/>
      </c>
      <c r="E54" s="258" t="str">
        <f t="shared" si="5"/>
        <v/>
      </c>
      <c r="F54" s="259">
        <v>3</v>
      </c>
      <c r="G54" s="96" t="s">
        <v>420</v>
      </c>
      <c r="H54" s="96"/>
      <c r="I54" s="96"/>
      <c r="J54" s="96"/>
      <c r="K54" s="96"/>
    </row>
    <row r="55" spans="1:11">
      <c r="A55" s="257">
        <v>36</v>
      </c>
      <c r="B55" s="5" t="s">
        <v>114</v>
      </c>
      <c r="C55" s="5" t="b">
        <v>0</v>
      </c>
      <c r="D55" s="258" t="str">
        <f t="shared" si="6"/>
        <v/>
      </c>
      <c r="E55" s="258" t="str">
        <f t="shared" si="5"/>
        <v/>
      </c>
      <c r="F55" s="259">
        <v>2</v>
      </c>
      <c r="G55" s="96" t="s">
        <v>421</v>
      </c>
      <c r="H55" s="96"/>
      <c r="I55" s="96"/>
      <c r="J55" s="96"/>
      <c r="K55" s="96"/>
    </row>
    <row r="56" spans="1:11">
      <c r="A56" s="257">
        <v>37</v>
      </c>
      <c r="B56" s="5" t="s">
        <v>81</v>
      </c>
      <c r="C56" s="5" t="b">
        <v>0</v>
      </c>
      <c r="D56" s="258" t="str">
        <f t="shared" si="6"/>
        <v/>
      </c>
      <c r="E56" s="258" t="str">
        <f t="shared" si="5"/>
        <v/>
      </c>
      <c r="F56" s="259">
        <v>1</v>
      </c>
      <c r="G56" s="96" t="s">
        <v>422</v>
      </c>
      <c r="H56" s="96"/>
      <c r="I56" s="96"/>
      <c r="J56" s="96"/>
      <c r="K56" s="96"/>
    </row>
    <row r="57" spans="1:11" ht="18.5" thickBot="1">
      <c r="A57" s="257">
        <v>38</v>
      </c>
      <c r="B57" s="5" t="s">
        <v>82</v>
      </c>
      <c r="C57" s="5" t="b">
        <v>0</v>
      </c>
      <c r="D57" s="258" t="str">
        <f t="shared" si="6"/>
        <v/>
      </c>
      <c r="E57" s="258" t="str">
        <f t="shared" si="5"/>
        <v/>
      </c>
      <c r="F57" s="96"/>
      <c r="G57" s="264"/>
      <c r="H57" s="96"/>
      <c r="I57" s="96"/>
      <c r="J57" s="96"/>
      <c r="K57" s="96"/>
    </row>
    <row r="58" spans="1:11" ht="18.5" thickBot="1">
      <c r="A58" s="257">
        <v>39</v>
      </c>
      <c r="B58" s="5" t="s">
        <v>91</v>
      </c>
      <c r="C58" s="5" t="b">
        <v>0</v>
      </c>
      <c r="D58" s="258" t="str">
        <f t="shared" si="6"/>
        <v/>
      </c>
      <c r="E58" s="258" t="str">
        <f t="shared" si="5"/>
        <v/>
      </c>
      <c r="F58" s="255" t="s">
        <v>315</v>
      </c>
      <c r="G58" s="263">
        <v>0</v>
      </c>
      <c r="H58" s="256" t="b">
        <f>_xlfn.XLOOKUP(G58,F59:F60,G59:G60,FALSE)</f>
        <v>0</v>
      </c>
      <c r="I58" s="96"/>
      <c r="J58" s="96"/>
      <c r="K58" s="96"/>
    </row>
    <row r="59" spans="1:11">
      <c r="A59" s="257">
        <v>40</v>
      </c>
      <c r="B59" s="5" t="s">
        <v>83</v>
      </c>
      <c r="C59" s="5" t="b">
        <v>0</v>
      </c>
      <c r="D59" s="258" t="str">
        <f t="shared" si="6"/>
        <v/>
      </c>
      <c r="E59" s="258" t="str">
        <f t="shared" si="5"/>
        <v/>
      </c>
      <c r="F59" s="259">
        <v>1</v>
      </c>
      <c r="G59" s="264" t="s">
        <v>358</v>
      </c>
      <c r="H59" s="96"/>
      <c r="I59" s="264"/>
      <c r="J59" s="264"/>
      <c r="K59" s="96"/>
    </row>
    <row r="60" spans="1:11">
      <c r="A60" s="257">
        <v>41</v>
      </c>
      <c r="B60" s="5" t="s">
        <v>84</v>
      </c>
      <c r="C60" s="5" t="b">
        <v>0</v>
      </c>
      <c r="D60" s="258" t="str">
        <f t="shared" si="6"/>
        <v/>
      </c>
      <c r="E60" s="258" t="str">
        <f t="shared" si="5"/>
        <v/>
      </c>
      <c r="F60" s="259">
        <v>2</v>
      </c>
      <c r="G60" s="264" t="s">
        <v>359</v>
      </c>
      <c r="H60" s="96"/>
      <c r="I60" s="96"/>
      <c r="J60" s="264"/>
      <c r="K60" s="96"/>
    </row>
    <row r="61" spans="1:11" ht="18.5" thickBot="1">
      <c r="A61" s="257">
        <v>42</v>
      </c>
      <c r="B61" s="5" t="s">
        <v>85</v>
      </c>
      <c r="C61" s="5" t="b">
        <v>0</v>
      </c>
      <c r="D61" s="258" t="str">
        <f t="shared" si="6"/>
        <v/>
      </c>
      <c r="E61" s="258" t="str">
        <f t="shared" si="5"/>
        <v/>
      </c>
      <c r="F61" s="96"/>
      <c r="G61" s="264"/>
      <c r="H61" s="96"/>
      <c r="I61" s="96"/>
      <c r="J61" s="96"/>
      <c r="K61" s="96"/>
    </row>
    <row r="62" spans="1:11" ht="18.5" thickBot="1">
      <c r="A62" s="257">
        <v>43</v>
      </c>
      <c r="B62" s="5" t="s">
        <v>86</v>
      </c>
      <c r="C62" s="5" t="b">
        <v>0</v>
      </c>
      <c r="D62" s="258" t="str">
        <f t="shared" si="6"/>
        <v/>
      </c>
      <c r="E62" s="258" t="str">
        <f t="shared" si="5"/>
        <v/>
      </c>
      <c r="F62" s="255" t="s">
        <v>316</v>
      </c>
      <c r="G62" s="263">
        <v>0</v>
      </c>
      <c r="H62" s="256" t="b">
        <f>_xlfn.XLOOKUP(G62,F63:F64,G63:G64,FALSE)</f>
        <v>0</v>
      </c>
      <c r="I62" s="96"/>
      <c r="J62" s="96"/>
      <c r="K62" s="96"/>
    </row>
    <row r="63" spans="1:11">
      <c r="A63" s="257">
        <v>44</v>
      </c>
      <c r="B63" s="5" t="s">
        <v>87</v>
      </c>
      <c r="C63" s="5" t="b">
        <v>0</v>
      </c>
      <c r="D63" s="258" t="str">
        <f t="shared" si="6"/>
        <v/>
      </c>
      <c r="E63" s="258" t="str">
        <f t="shared" si="5"/>
        <v/>
      </c>
      <c r="F63" s="259">
        <v>1</v>
      </c>
      <c r="G63" s="264" t="s">
        <v>360</v>
      </c>
      <c r="H63" s="96"/>
      <c r="I63" s="96"/>
      <c r="J63" s="96"/>
      <c r="K63" s="96"/>
    </row>
    <row r="64" spans="1:11">
      <c r="A64" s="257">
        <v>45</v>
      </c>
      <c r="B64" s="5" t="s">
        <v>88</v>
      </c>
      <c r="C64" s="5" t="b">
        <v>0</v>
      </c>
      <c r="D64" s="258" t="str">
        <f t="shared" si="6"/>
        <v/>
      </c>
      <c r="E64" s="258" t="str">
        <f t="shared" si="5"/>
        <v/>
      </c>
      <c r="F64" s="259">
        <v>2</v>
      </c>
      <c r="G64" s="264" t="s">
        <v>361</v>
      </c>
      <c r="H64" s="96"/>
      <c r="I64" s="96"/>
      <c r="J64" s="96"/>
      <c r="K64" s="96"/>
    </row>
    <row r="65" spans="1:11" ht="18.5" thickBot="1">
      <c r="A65" s="257">
        <v>46</v>
      </c>
      <c r="B65" s="5" t="s">
        <v>89</v>
      </c>
      <c r="C65" s="5" t="b">
        <v>0</v>
      </c>
      <c r="D65" s="258" t="str">
        <f t="shared" si="6"/>
        <v/>
      </c>
      <c r="E65" s="258" t="str">
        <f t="shared" si="5"/>
        <v/>
      </c>
      <c r="F65" s="96"/>
      <c r="G65" s="96"/>
      <c r="H65" s="96"/>
      <c r="I65" s="96"/>
      <c r="J65" s="96"/>
      <c r="K65" s="96"/>
    </row>
    <row r="66" spans="1:11" ht="18.5" thickBot="1">
      <c r="A66" s="257">
        <v>47</v>
      </c>
      <c r="B66" s="5" t="s">
        <v>90</v>
      </c>
      <c r="C66" s="5" t="b">
        <v>0</v>
      </c>
      <c r="D66" s="258" t="str">
        <f t="shared" si="6"/>
        <v/>
      </c>
      <c r="E66" s="258" t="str">
        <f t="shared" si="5"/>
        <v/>
      </c>
      <c r="F66" s="255" t="s">
        <v>312</v>
      </c>
      <c r="G66" s="263">
        <v>0</v>
      </c>
      <c r="H66" s="256" t="b">
        <f>_xlfn.XLOOKUP(G66,F67:F68,G67:G68,FALSE)</f>
        <v>0</v>
      </c>
      <c r="I66" s="96"/>
      <c r="J66" s="96"/>
      <c r="K66" s="96"/>
    </row>
    <row r="67" spans="1:11">
      <c r="F67" s="259">
        <v>2</v>
      </c>
      <c r="G67" s="264" t="s">
        <v>357</v>
      </c>
      <c r="H67" s="96" t="s">
        <v>437</v>
      </c>
    </row>
    <row r="68" spans="1:11">
      <c r="F68" s="259">
        <v>3</v>
      </c>
      <c r="G68" s="264" t="s">
        <v>313</v>
      </c>
      <c r="H68" s="96" t="s">
        <v>436</v>
      </c>
    </row>
    <row r="69" spans="1:11" ht="18.5" thickBot="1">
      <c r="F69" s="96"/>
      <c r="G69" s="264"/>
      <c r="H69" s="96"/>
    </row>
    <row r="70" spans="1:11" ht="18.5" thickBot="1">
      <c r="F70" s="394" t="s">
        <v>435</v>
      </c>
      <c r="G70" s="49" t="b">
        <v>0</v>
      </c>
      <c r="H70" s="256" t="str">
        <f>IF(G70=TRUE, "同意", "不同意")</f>
        <v>不同意</v>
      </c>
    </row>
  </sheetData>
  <sheetProtection selectLockedCells="1"/>
  <mergeCells count="8">
    <mergeCell ref="S8:Y8"/>
    <mergeCell ref="S9:Y9"/>
    <mergeCell ref="CS3:CT3"/>
    <mergeCell ref="CY3:CZ3"/>
    <mergeCell ref="DE3:DF3"/>
    <mergeCell ref="CP4:CQ4"/>
    <mergeCell ref="S7:Y7"/>
    <mergeCell ref="BP7:BV7"/>
  </mergeCells>
  <phoneticPr fontId="2"/>
  <conditionalFormatting sqref="R5:R9 P10:P11">
    <cfRule type="expression" dxfId="3" priority="73">
      <formula>#REF!="エラー"</formula>
    </cfRule>
  </conditionalFormatting>
  <dataValidations disablePrompts="1" count="1">
    <dataValidation type="list" allowBlank="1" showInputMessage="1" showErrorMessage="1" sqref="AF17:AG27 AJ17:BL27 AE61:AE569 AF28:BL569 AD17:AD569 AB16:AC573" xr:uid="{C422D9CC-5B19-44F9-8AD9-59D2F0E9E185}">
      <formula1>"〇,　,"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934E6-69B0-4F7B-A375-E3F9C48A36FE}">
  <sheetPr codeName="Sheet1">
    <tabColor theme="5" tint="0.79998168889431442"/>
  </sheetPr>
  <dimension ref="A1:AW164"/>
  <sheetViews>
    <sheetView showGridLines="0" zoomScaleNormal="100" zoomScaleSheetLayoutView="100" workbookViewId="0">
      <selection activeCell="D5" sqref="D5:F5"/>
    </sheetView>
  </sheetViews>
  <sheetFormatPr defaultColWidth="8.6640625" defaultRowHeight="18"/>
  <cols>
    <col min="1" max="1" width="1.08203125" style="49" customWidth="1"/>
    <col min="2" max="2" width="4.75" style="49" customWidth="1"/>
    <col min="3" max="3" width="3.08203125" style="49" customWidth="1"/>
    <col min="4" max="4" width="7.58203125" style="49" customWidth="1"/>
    <col min="5" max="5" width="3.08203125" style="49" customWidth="1"/>
    <col min="6" max="6" width="7.58203125" style="49" customWidth="1"/>
    <col min="7" max="7" width="3.08203125" style="49" customWidth="1"/>
    <col min="8" max="8" width="7.58203125" style="49" customWidth="1"/>
    <col min="9" max="9" width="3.08203125" style="49" customWidth="1"/>
    <col min="10" max="10" width="7.58203125" style="49" customWidth="1"/>
    <col min="11" max="11" width="3.08203125" style="49" customWidth="1"/>
    <col min="12" max="12" width="7.58203125" style="49" customWidth="1"/>
    <col min="13" max="13" width="3.08203125" style="49" customWidth="1"/>
    <col min="14" max="14" width="7.58203125" style="49" customWidth="1"/>
    <col min="15" max="15" width="3.08203125" style="49" customWidth="1"/>
    <col min="16" max="17" width="7.58203125" style="49" customWidth="1"/>
    <col min="18" max="18" width="1" style="49" customWidth="1"/>
    <col min="19" max="20" width="8.83203125" style="49"/>
    <col min="21" max="21" width="9.83203125" style="49" bestFit="1" customWidth="1"/>
    <col min="22" max="22" width="8.58203125" style="49" hidden="1" customWidth="1"/>
    <col min="23" max="49" width="8.83203125" style="49"/>
    <col min="50" max="16384" width="8.6640625" style="49"/>
  </cols>
  <sheetData>
    <row r="1" spans="1:49" ht="5.25" customHeight="1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2"/>
      <c r="T1" s="2"/>
      <c r="U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</row>
    <row r="2" spans="1:49" ht="23.5">
      <c r="A2" s="57"/>
      <c r="B2" s="498" t="s">
        <v>95</v>
      </c>
      <c r="C2" s="498"/>
      <c r="D2" s="498"/>
      <c r="E2" s="498"/>
      <c r="F2" s="498"/>
      <c r="G2" s="498"/>
      <c r="H2" s="498"/>
      <c r="I2" s="498"/>
      <c r="J2" s="498"/>
      <c r="K2" s="498"/>
      <c r="L2" s="498"/>
      <c r="M2" s="498"/>
      <c r="N2" s="498"/>
      <c r="O2" s="498"/>
      <c r="P2" s="498"/>
      <c r="Q2" s="498"/>
      <c r="R2" s="56"/>
      <c r="S2" s="2"/>
      <c r="T2" s="2"/>
      <c r="U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</row>
    <row r="3" spans="1:49" ht="22.5">
      <c r="A3" s="57"/>
      <c r="B3" s="498" t="s">
        <v>32</v>
      </c>
      <c r="C3" s="498"/>
      <c r="D3" s="498"/>
      <c r="E3" s="498"/>
      <c r="F3" s="498"/>
      <c r="G3" s="498"/>
      <c r="H3" s="498"/>
      <c r="I3" s="498"/>
      <c r="J3" s="498"/>
      <c r="K3" s="498"/>
      <c r="L3" s="498"/>
      <c r="M3" s="498"/>
      <c r="N3" s="498"/>
      <c r="O3" s="498"/>
      <c r="P3" s="498"/>
      <c r="Q3" s="498"/>
      <c r="R3" s="56"/>
      <c r="S3" s="2"/>
      <c r="T3" s="2"/>
      <c r="U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</row>
    <row r="4" spans="1:49" ht="10" customHeight="1" thickBot="1">
      <c r="A4" s="57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2"/>
      <c r="T4" s="2"/>
      <c r="U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</row>
    <row r="5" spans="1:49" ht="25" customHeight="1" thickBot="1">
      <c r="A5" s="56"/>
      <c r="B5" s="499" t="s">
        <v>25</v>
      </c>
      <c r="C5" s="500"/>
      <c r="D5" s="506"/>
      <c r="E5" s="507"/>
      <c r="F5" s="508"/>
      <c r="G5" s="56"/>
      <c r="H5" s="56"/>
      <c r="I5" s="56"/>
      <c r="J5" s="56"/>
      <c r="K5" s="56"/>
      <c r="L5" s="56"/>
      <c r="M5" s="56"/>
      <c r="N5" s="509"/>
      <c r="O5" s="509"/>
      <c r="P5" s="55"/>
      <c r="Q5" s="56"/>
      <c r="R5" s="56"/>
      <c r="S5" s="2"/>
      <c r="T5" s="2"/>
      <c r="U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</row>
    <row r="6" spans="1:49" ht="15.75" customHeight="1">
      <c r="A6" s="56"/>
      <c r="B6" s="501" t="s">
        <v>417</v>
      </c>
      <c r="C6" s="502"/>
      <c r="D6" s="503"/>
      <c r="E6" s="503"/>
      <c r="F6" s="503"/>
      <c r="G6" s="503"/>
      <c r="H6" s="503"/>
      <c r="I6" s="503"/>
      <c r="J6" s="503"/>
      <c r="K6" s="503"/>
      <c r="L6" s="503"/>
      <c r="M6" s="503"/>
      <c r="N6" s="503"/>
      <c r="O6" s="504"/>
      <c r="P6" s="504"/>
      <c r="Q6" s="505"/>
      <c r="R6" s="56"/>
      <c r="S6" s="2"/>
      <c r="T6" s="2"/>
      <c r="U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</row>
    <row r="7" spans="1:49" ht="25" customHeight="1" thickBot="1">
      <c r="A7" s="56"/>
      <c r="B7" s="483" t="s">
        <v>41</v>
      </c>
      <c r="C7" s="484"/>
      <c r="D7" s="485"/>
      <c r="E7" s="485"/>
      <c r="F7" s="485"/>
      <c r="G7" s="485"/>
      <c r="H7" s="485"/>
      <c r="I7" s="485"/>
      <c r="J7" s="485"/>
      <c r="K7" s="485"/>
      <c r="L7" s="485"/>
      <c r="M7" s="485"/>
      <c r="N7" s="485"/>
      <c r="O7" s="486"/>
      <c r="P7" s="486"/>
      <c r="Q7" s="487"/>
      <c r="R7" s="56"/>
      <c r="S7" s="2"/>
      <c r="T7" s="2"/>
      <c r="U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</row>
    <row r="8" spans="1:49" ht="25" customHeight="1" thickBot="1">
      <c r="A8" s="56"/>
      <c r="B8" s="488" t="s">
        <v>428</v>
      </c>
      <c r="C8" s="489"/>
      <c r="D8" s="490"/>
      <c r="E8" s="490"/>
      <c r="F8" s="490"/>
      <c r="G8" s="490"/>
      <c r="H8" s="490"/>
      <c r="I8" s="490"/>
      <c r="J8" s="490"/>
      <c r="K8" s="490"/>
      <c r="L8" s="490"/>
      <c r="M8" s="490"/>
      <c r="N8" s="490"/>
      <c r="O8" s="491"/>
      <c r="P8" s="491"/>
      <c r="Q8" s="492"/>
      <c r="R8" s="56"/>
      <c r="S8" s="2"/>
      <c r="T8" s="2"/>
      <c r="U8" s="2"/>
      <c r="V8" s="49" t="s">
        <v>252</v>
      </c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</row>
    <row r="9" spans="1:49" ht="15.75" customHeight="1">
      <c r="A9" s="56"/>
      <c r="B9" s="493" t="s">
        <v>416</v>
      </c>
      <c r="C9" s="494"/>
      <c r="D9" s="495"/>
      <c r="E9" s="495"/>
      <c r="F9" s="495"/>
      <c r="G9" s="495"/>
      <c r="H9" s="495"/>
      <c r="I9" s="495"/>
      <c r="J9" s="495"/>
      <c r="K9" s="495"/>
      <c r="L9" s="495"/>
      <c r="M9" s="495"/>
      <c r="N9" s="495"/>
      <c r="O9" s="496"/>
      <c r="P9" s="496"/>
      <c r="Q9" s="497"/>
      <c r="R9" s="56"/>
      <c r="S9" s="2"/>
      <c r="T9" s="2"/>
      <c r="U9" s="2"/>
      <c r="V9" s="49" t="s">
        <v>253</v>
      </c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</row>
    <row r="10" spans="1:49" ht="25" customHeight="1" thickBot="1">
      <c r="A10" s="56"/>
      <c r="B10" s="510" t="s">
        <v>0</v>
      </c>
      <c r="C10" s="511"/>
      <c r="D10" s="521"/>
      <c r="E10" s="522"/>
      <c r="F10" s="522"/>
      <c r="G10" s="522"/>
      <c r="H10" s="522"/>
      <c r="I10" s="522"/>
      <c r="J10" s="528" t="s">
        <v>302</v>
      </c>
      <c r="K10" s="529"/>
      <c r="L10" s="486"/>
      <c r="M10" s="532"/>
      <c r="N10" s="532"/>
      <c r="O10" s="532"/>
      <c r="P10" s="532"/>
      <c r="Q10" s="533"/>
      <c r="R10" s="56"/>
      <c r="S10" s="2"/>
      <c r="T10" s="2"/>
      <c r="U10" s="2"/>
      <c r="V10" s="49" t="s">
        <v>254</v>
      </c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</row>
    <row r="11" spans="1:49" ht="19.899999999999999" customHeight="1">
      <c r="A11" s="56"/>
      <c r="B11" s="517" t="s">
        <v>320</v>
      </c>
      <c r="C11" s="518"/>
      <c r="D11" s="438"/>
      <c r="E11" s="439"/>
      <c r="F11" s="440"/>
      <c r="G11" s="440"/>
      <c r="H11" s="440"/>
      <c r="I11" s="440"/>
      <c r="J11" s="440"/>
      <c r="K11" s="440"/>
      <c r="L11" s="440"/>
      <c r="M11" s="440"/>
      <c r="N11" s="440"/>
      <c r="O11" s="440"/>
      <c r="P11" s="440"/>
      <c r="Q11" s="441"/>
      <c r="R11" s="56"/>
      <c r="S11" s="2"/>
      <c r="T11" s="2"/>
      <c r="U11" s="2"/>
      <c r="V11" s="49" t="s">
        <v>255</v>
      </c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</row>
    <row r="12" spans="1:49" ht="23.5" customHeight="1" thickBot="1">
      <c r="A12" s="56"/>
      <c r="B12" s="519"/>
      <c r="C12" s="520"/>
      <c r="D12" s="523" t="s">
        <v>327</v>
      </c>
      <c r="E12" s="524"/>
      <c r="F12" s="525"/>
      <c r="G12" s="526"/>
      <c r="H12" s="526"/>
      <c r="I12" s="526"/>
      <c r="J12" s="526"/>
      <c r="K12" s="526"/>
      <c r="L12" s="526"/>
      <c r="M12" s="527"/>
      <c r="N12" s="538" t="s">
        <v>328</v>
      </c>
      <c r="O12" s="539"/>
      <c r="P12" s="540"/>
      <c r="Q12" s="541"/>
      <c r="R12" s="56"/>
      <c r="S12" s="2"/>
      <c r="T12" s="2"/>
      <c r="U12" s="2"/>
      <c r="V12" s="49" t="s">
        <v>256</v>
      </c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</row>
    <row r="13" spans="1:49" ht="25" customHeight="1" thickBot="1">
      <c r="A13" s="56"/>
      <c r="B13" s="488" t="s">
        <v>322</v>
      </c>
      <c r="C13" s="489"/>
      <c r="D13" s="512"/>
      <c r="E13" s="513"/>
      <c r="F13" s="513"/>
      <c r="G13" s="513"/>
      <c r="H13" s="513"/>
      <c r="I13" s="513"/>
      <c r="J13" s="530" t="s">
        <v>329</v>
      </c>
      <c r="K13" s="531"/>
      <c r="L13" s="534"/>
      <c r="M13" s="535"/>
      <c r="N13" s="535"/>
      <c r="O13" s="536"/>
      <c r="P13" s="536"/>
      <c r="Q13" s="537"/>
      <c r="R13" s="56"/>
      <c r="S13" s="2"/>
      <c r="T13" s="2"/>
      <c r="U13" s="2"/>
      <c r="V13" s="49" t="s">
        <v>257</v>
      </c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</row>
    <row r="14" spans="1:49" ht="8.25" customHeight="1">
      <c r="A14" s="56"/>
      <c r="B14" s="56"/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2"/>
      <c r="T14" s="2"/>
      <c r="U14" s="2"/>
      <c r="V14" s="49" t="s">
        <v>258</v>
      </c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</row>
    <row r="15" spans="1:49">
      <c r="A15" s="56"/>
      <c r="B15" s="58" t="s">
        <v>106</v>
      </c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6"/>
      <c r="S15" s="2"/>
      <c r="T15" s="2"/>
      <c r="U15" s="2"/>
      <c r="V15" s="49" t="s">
        <v>259</v>
      </c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</row>
    <row r="16" spans="1:49">
      <c r="A16" s="56"/>
      <c r="B16" s="56"/>
      <c r="C16" s="60" t="s">
        <v>37</v>
      </c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2"/>
      <c r="T16" s="2"/>
      <c r="U16" s="2"/>
      <c r="V16" s="49" t="s">
        <v>260</v>
      </c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</row>
    <row r="17" spans="1:49" ht="4" customHeight="1">
      <c r="A17" s="56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2"/>
      <c r="T17" s="2"/>
      <c r="U17" s="2"/>
      <c r="V17" s="50" t="s">
        <v>261</v>
      </c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</row>
    <row r="18" spans="1:49" s="50" customFormat="1" ht="18" customHeight="1">
      <c r="A18" s="61"/>
      <c r="B18" s="62"/>
      <c r="C18" s="93"/>
      <c r="D18" s="64" t="s">
        <v>45</v>
      </c>
      <c r="E18" s="93"/>
      <c r="F18" s="65" t="s">
        <v>46</v>
      </c>
      <c r="G18" s="93"/>
      <c r="H18" s="65" t="s">
        <v>47</v>
      </c>
      <c r="I18" s="93"/>
      <c r="J18" s="64" t="s">
        <v>49</v>
      </c>
      <c r="K18" s="93"/>
      <c r="L18" s="65" t="s">
        <v>48</v>
      </c>
      <c r="M18" s="93"/>
      <c r="N18" s="65" t="s">
        <v>50</v>
      </c>
      <c r="O18" s="93"/>
      <c r="P18" s="65" t="s">
        <v>51</v>
      </c>
      <c r="Q18" s="61"/>
      <c r="R18" s="61"/>
      <c r="S18" s="66"/>
      <c r="T18" s="66"/>
      <c r="U18" s="66"/>
      <c r="V18" s="50" t="s">
        <v>262</v>
      </c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</row>
    <row r="19" spans="1:49" s="50" customFormat="1" ht="18" customHeight="1">
      <c r="A19" s="61"/>
      <c r="B19" s="62"/>
      <c r="C19" s="93"/>
      <c r="D19" s="65" t="s">
        <v>55</v>
      </c>
      <c r="E19" s="93"/>
      <c r="F19" s="65" t="s">
        <v>56</v>
      </c>
      <c r="G19" s="93"/>
      <c r="H19" s="65" t="s">
        <v>70</v>
      </c>
      <c r="I19" s="93"/>
      <c r="J19" s="65" t="s">
        <v>53</v>
      </c>
      <c r="K19" s="93"/>
      <c r="L19" s="65" t="s">
        <v>54</v>
      </c>
      <c r="M19" s="63"/>
      <c r="N19" s="61"/>
      <c r="O19" s="93"/>
      <c r="P19" s="65" t="s">
        <v>71</v>
      </c>
      <c r="Q19" s="61"/>
      <c r="R19" s="61"/>
      <c r="S19" s="66"/>
      <c r="T19" s="66"/>
      <c r="U19" s="66"/>
      <c r="V19" s="50" t="s">
        <v>263</v>
      </c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</row>
    <row r="20" spans="1:49" s="50" customFormat="1" ht="18" customHeight="1">
      <c r="A20" s="61"/>
      <c r="B20" s="62"/>
      <c r="C20" s="93"/>
      <c r="D20" s="64" t="s">
        <v>57</v>
      </c>
      <c r="E20" s="93"/>
      <c r="F20" s="65" t="s">
        <v>72</v>
      </c>
      <c r="G20" s="93"/>
      <c r="H20" s="64" t="s">
        <v>64</v>
      </c>
      <c r="I20" s="93"/>
      <c r="J20" s="65" t="s">
        <v>65</v>
      </c>
      <c r="K20" s="93"/>
      <c r="L20" s="65" t="s">
        <v>59</v>
      </c>
      <c r="M20" s="93"/>
      <c r="N20" s="65" t="s">
        <v>58</v>
      </c>
      <c r="O20" s="93"/>
      <c r="P20" s="65" t="s">
        <v>61</v>
      </c>
      <c r="Q20" s="61"/>
      <c r="R20" s="61"/>
      <c r="S20" s="66"/>
      <c r="T20" s="66"/>
      <c r="U20" s="66"/>
      <c r="V20" s="50" t="s">
        <v>264</v>
      </c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</row>
    <row r="21" spans="1:49" s="50" customFormat="1" ht="18" customHeight="1">
      <c r="A21" s="61"/>
      <c r="B21" s="62"/>
      <c r="C21" s="93"/>
      <c r="D21" s="65" t="s">
        <v>63</v>
      </c>
      <c r="E21" s="93"/>
      <c r="F21" s="64" t="s">
        <v>60</v>
      </c>
      <c r="G21" s="93"/>
      <c r="H21" s="65" t="s">
        <v>62</v>
      </c>
      <c r="I21" s="93"/>
      <c r="J21" s="65" t="s">
        <v>69</v>
      </c>
      <c r="K21" s="93"/>
      <c r="L21" s="65" t="s">
        <v>68</v>
      </c>
      <c r="M21" s="93"/>
      <c r="N21" s="64" t="s">
        <v>66</v>
      </c>
      <c r="O21" s="93"/>
      <c r="P21" s="65" t="s">
        <v>67</v>
      </c>
      <c r="Q21" s="61"/>
      <c r="R21" s="61"/>
      <c r="S21" s="66"/>
      <c r="T21" s="66"/>
      <c r="U21" s="66"/>
      <c r="V21" s="50" t="s">
        <v>265</v>
      </c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/>
    </row>
    <row r="22" spans="1:49" s="50" customFormat="1" ht="18" customHeight="1">
      <c r="A22" s="61"/>
      <c r="B22" s="62"/>
      <c r="C22" s="93"/>
      <c r="D22" s="65" t="s">
        <v>73</v>
      </c>
      <c r="E22" s="93"/>
      <c r="F22" s="65" t="s">
        <v>74</v>
      </c>
      <c r="G22" s="93"/>
      <c r="H22" s="65" t="s">
        <v>75</v>
      </c>
      <c r="I22" s="93"/>
      <c r="J22" s="65" t="s">
        <v>76</v>
      </c>
      <c r="K22" s="93"/>
      <c r="L22" s="65" t="s">
        <v>77</v>
      </c>
      <c r="M22" s="93"/>
      <c r="N22" s="64" t="s">
        <v>78</v>
      </c>
      <c r="O22" s="93"/>
      <c r="P22" s="65" t="s">
        <v>79</v>
      </c>
      <c r="Q22" s="64"/>
      <c r="R22" s="61"/>
      <c r="S22" s="66"/>
      <c r="T22" s="66"/>
      <c r="U22" s="66"/>
      <c r="V22" s="50" t="s">
        <v>266</v>
      </c>
      <c r="W22" s="66"/>
      <c r="X22" s="66"/>
      <c r="Y22" s="66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</row>
    <row r="23" spans="1:49" s="50" customFormat="1" ht="18" customHeight="1">
      <c r="A23" s="61"/>
      <c r="B23" s="62"/>
      <c r="C23" s="93"/>
      <c r="D23" s="65" t="s">
        <v>80</v>
      </c>
      <c r="E23" s="93"/>
      <c r="F23" s="64" t="s">
        <v>81</v>
      </c>
      <c r="G23" s="93"/>
      <c r="H23" s="65" t="s">
        <v>82</v>
      </c>
      <c r="I23" s="93"/>
      <c r="J23" s="67" t="s">
        <v>91</v>
      </c>
      <c r="K23" s="93"/>
      <c r="L23" s="64" t="s">
        <v>83</v>
      </c>
      <c r="M23" s="93"/>
      <c r="N23" s="65" t="s">
        <v>84</v>
      </c>
      <c r="O23" s="93"/>
      <c r="P23" s="65" t="s">
        <v>85</v>
      </c>
      <c r="Q23" s="61"/>
      <c r="R23" s="61"/>
      <c r="S23" s="66"/>
      <c r="T23" s="66"/>
      <c r="U23" s="66"/>
      <c r="V23" s="50" t="s">
        <v>267</v>
      </c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</row>
    <row r="24" spans="1:49" s="50" customFormat="1" ht="18" customHeight="1">
      <c r="A24" s="61"/>
      <c r="B24" s="62"/>
      <c r="C24" s="93"/>
      <c r="D24" s="65" t="s">
        <v>86</v>
      </c>
      <c r="E24" s="93"/>
      <c r="F24" s="65" t="s">
        <v>87</v>
      </c>
      <c r="G24" s="93"/>
      <c r="H24" s="65" t="s">
        <v>88</v>
      </c>
      <c r="I24" s="93"/>
      <c r="J24" s="65" t="s">
        <v>89</v>
      </c>
      <c r="K24" s="93"/>
      <c r="L24" s="65" t="s">
        <v>90</v>
      </c>
      <c r="M24" s="63"/>
      <c r="N24" s="61"/>
      <c r="O24" s="63"/>
      <c r="P24" s="61"/>
      <c r="Q24" s="65"/>
      <c r="R24" s="61"/>
      <c r="S24" s="66"/>
      <c r="T24" s="66"/>
      <c r="U24" s="66"/>
      <c r="V24" s="50" t="s">
        <v>268</v>
      </c>
      <c r="W24" s="66"/>
      <c r="X24" s="66"/>
      <c r="Y24" s="66"/>
      <c r="Z24" s="66"/>
      <c r="AA24" s="66"/>
      <c r="AB24" s="66"/>
      <c r="AC24" s="66"/>
      <c r="AD24" s="66"/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6"/>
      <c r="AR24" s="66"/>
      <c r="AS24" s="66"/>
      <c r="AT24" s="66"/>
      <c r="AU24" s="66"/>
      <c r="AV24" s="66"/>
      <c r="AW24" s="66"/>
    </row>
    <row r="25" spans="1:49" ht="5.25" customHeight="1">
      <c r="A25" s="56"/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2"/>
      <c r="T25" s="2"/>
      <c r="U25" s="2"/>
      <c r="V25" s="49" t="s">
        <v>269</v>
      </c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</row>
    <row r="26" spans="1:49">
      <c r="A26" s="56"/>
      <c r="B26" s="58" t="s">
        <v>38</v>
      </c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6"/>
      <c r="S26" s="2"/>
      <c r="T26" s="2"/>
      <c r="U26" s="2"/>
      <c r="V26" s="49" t="s">
        <v>270</v>
      </c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</row>
    <row r="27" spans="1:49" ht="14.25" customHeight="1">
      <c r="A27" s="56"/>
      <c r="B27" s="56"/>
      <c r="C27" s="68" t="s">
        <v>23</v>
      </c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2"/>
      <c r="T27" s="2"/>
      <c r="U27" s="2"/>
      <c r="V27" s="51" t="s">
        <v>271</v>
      </c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</row>
    <row r="28" spans="1:49">
      <c r="A28" s="56"/>
      <c r="B28" s="56"/>
      <c r="C28" s="3"/>
      <c r="D28" s="69" t="s">
        <v>1</v>
      </c>
      <c r="E28" s="69"/>
      <c r="F28" s="69"/>
      <c r="G28" s="92"/>
      <c r="H28" s="69" t="s">
        <v>2</v>
      </c>
      <c r="I28" s="69"/>
      <c r="J28" s="69"/>
      <c r="K28" s="92"/>
      <c r="L28" s="69" t="s">
        <v>3</v>
      </c>
      <c r="M28" s="69"/>
      <c r="N28" s="69"/>
      <c r="O28" s="69"/>
      <c r="P28" s="69"/>
      <c r="Q28" s="69"/>
      <c r="R28" s="56"/>
      <c r="S28" s="2"/>
      <c r="T28" s="2"/>
      <c r="U28" s="2"/>
      <c r="V28" s="49" t="s">
        <v>272</v>
      </c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</row>
    <row r="29" spans="1:49">
      <c r="A29" s="56"/>
      <c r="B29" s="56"/>
      <c r="C29" s="3"/>
      <c r="D29" s="69" t="s">
        <v>4</v>
      </c>
      <c r="E29" s="69"/>
      <c r="F29" s="69"/>
      <c r="G29" s="92"/>
      <c r="H29" s="69" t="s">
        <v>5</v>
      </c>
      <c r="I29" s="69"/>
      <c r="J29" s="69"/>
      <c r="K29" s="92"/>
      <c r="L29" s="69" t="s">
        <v>6</v>
      </c>
      <c r="M29" s="69"/>
      <c r="N29" s="69"/>
      <c r="O29" s="69"/>
      <c r="P29" s="69"/>
      <c r="Q29" s="69"/>
      <c r="R29" s="56"/>
      <c r="S29" s="2"/>
      <c r="T29" s="2"/>
      <c r="U29" s="2"/>
      <c r="V29" s="49" t="s">
        <v>273</v>
      </c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</row>
    <row r="30" spans="1:49">
      <c r="A30" s="56"/>
      <c r="B30" s="56"/>
      <c r="C30" s="3"/>
      <c r="D30" s="69" t="s">
        <v>7</v>
      </c>
      <c r="E30" s="69"/>
      <c r="F30" s="69"/>
      <c r="G30" s="92"/>
      <c r="H30" s="69" t="s">
        <v>8</v>
      </c>
      <c r="I30" s="69"/>
      <c r="J30" s="69"/>
      <c r="K30" s="92"/>
      <c r="L30" s="69" t="s">
        <v>9</v>
      </c>
      <c r="M30" s="69"/>
      <c r="N30" s="69"/>
      <c r="O30" s="92"/>
      <c r="P30" s="69" t="s">
        <v>10</v>
      </c>
      <c r="Q30" s="69"/>
      <c r="R30" s="56"/>
      <c r="S30" s="2"/>
      <c r="T30" s="2"/>
      <c r="U30" s="2"/>
      <c r="V30" s="49" t="s">
        <v>274</v>
      </c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</row>
    <row r="31" spans="1:49">
      <c r="A31" s="56"/>
      <c r="B31" s="56"/>
      <c r="C31" s="3"/>
      <c r="D31" s="69" t="s">
        <v>11</v>
      </c>
      <c r="E31" s="69"/>
      <c r="F31" s="69"/>
      <c r="G31" s="92"/>
      <c r="H31" s="69" t="s">
        <v>12</v>
      </c>
      <c r="I31" s="69"/>
      <c r="J31" s="69"/>
      <c r="K31" s="92"/>
      <c r="L31" s="69" t="s">
        <v>13</v>
      </c>
      <c r="M31" s="69"/>
      <c r="N31" s="69"/>
      <c r="O31" s="92"/>
      <c r="P31" s="69" t="s">
        <v>14</v>
      </c>
      <c r="Q31" s="69"/>
      <c r="R31" s="56"/>
      <c r="S31" s="2"/>
      <c r="T31" s="2"/>
      <c r="U31" s="2"/>
      <c r="V31" s="49" t="s">
        <v>275</v>
      </c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</row>
    <row r="32" spans="1:49">
      <c r="A32" s="56"/>
      <c r="B32" s="56"/>
      <c r="C32" s="3"/>
      <c r="D32" s="69" t="s">
        <v>15</v>
      </c>
      <c r="E32" s="69"/>
      <c r="F32" s="69"/>
      <c r="G32" s="92"/>
      <c r="H32" s="69" t="s">
        <v>16</v>
      </c>
      <c r="I32" s="69"/>
      <c r="J32" s="69"/>
      <c r="K32" s="92"/>
      <c r="L32" s="69" t="s">
        <v>17</v>
      </c>
      <c r="M32" s="69"/>
      <c r="N32" s="69"/>
      <c r="O32" s="92"/>
      <c r="P32" s="69" t="s">
        <v>18</v>
      </c>
      <c r="Q32" s="69"/>
      <c r="R32" s="56"/>
      <c r="S32" s="2"/>
      <c r="T32" s="2"/>
      <c r="U32" s="2"/>
      <c r="V32" s="49" t="s">
        <v>276</v>
      </c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</row>
    <row r="33" spans="1:49">
      <c r="A33" s="56"/>
      <c r="B33" s="56"/>
      <c r="C33" s="3"/>
      <c r="D33" s="69" t="s">
        <v>20</v>
      </c>
      <c r="E33" s="69"/>
      <c r="F33" s="69"/>
      <c r="G33" s="92"/>
      <c r="H33" s="69" t="s">
        <v>21</v>
      </c>
      <c r="I33" s="69"/>
      <c r="J33" s="69"/>
      <c r="K33" s="92"/>
      <c r="L33" s="69" t="s">
        <v>22</v>
      </c>
      <c r="M33" s="69"/>
      <c r="N33" s="69"/>
      <c r="O33" s="69"/>
      <c r="P33" s="69"/>
      <c r="Q33" s="69"/>
      <c r="R33" s="56"/>
      <c r="S33" s="2"/>
      <c r="T33" s="2"/>
      <c r="U33" s="2"/>
      <c r="V33" s="49" t="s">
        <v>277</v>
      </c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</row>
    <row r="34" spans="1:49" ht="4" customHeight="1">
      <c r="A34" s="56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2"/>
      <c r="T34" s="2"/>
      <c r="U34" s="2"/>
      <c r="V34" s="49" t="s">
        <v>278</v>
      </c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</row>
    <row r="35" spans="1:49" ht="14.25" customHeight="1">
      <c r="A35" s="56"/>
      <c r="B35" s="56"/>
      <c r="C35" s="68" t="s">
        <v>24</v>
      </c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2"/>
      <c r="T35" s="2"/>
      <c r="U35" s="2"/>
      <c r="V35" s="49" t="s">
        <v>279</v>
      </c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</row>
    <row r="36" spans="1:49">
      <c r="A36" s="56"/>
      <c r="B36" s="56"/>
      <c r="C36" s="3"/>
      <c r="D36" s="69" t="s">
        <v>19</v>
      </c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2"/>
      <c r="T36" s="2"/>
      <c r="U36" s="2"/>
      <c r="V36" s="49" t="s">
        <v>280</v>
      </c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</row>
    <row r="37" spans="1:49" ht="4" customHeight="1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70"/>
      <c r="S37" s="2"/>
      <c r="T37" s="2"/>
      <c r="U37" s="2"/>
      <c r="V37" s="49" t="s">
        <v>281</v>
      </c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</row>
    <row r="38" spans="1:49">
      <c r="A38" s="56"/>
      <c r="B38" s="58" t="s">
        <v>105</v>
      </c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6"/>
      <c r="S38" s="2"/>
      <c r="T38" s="2"/>
      <c r="U38" s="2"/>
      <c r="V38" s="49" t="s">
        <v>282</v>
      </c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</row>
    <row r="39" spans="1:49">
      <c r="A39" s="56"/>
      <c r="B39" s="56"/>
      <c r="C39" s="71" t="s">
        <v>35</v>
      </c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2"/>
      <c r="T39" s="2"/>
      <c r="U39" s="2"/>
      <c r="V39" s="49" t="s">
        <v>283</v>
      </c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</row>
    <row r="40" spans="1:49">
      <c r="A40" s="56"/>
      <c r="B40" s="56"/>
      <c r="C40" s="3"/>
      <c r="D40" s="69" t="s">
        <v>101</v>
      </c>
      <c r="E40" s="69"/>
      <c r="F40" s="69"/>
      <c r="G40" s="92"/>
      <c r="H40" s="69" t="s">
        <v>102</v>
      </c>
      <c r="I40" s="69"/>
      <c r="J40" s="69"/>
      <c r="K40" s="92"/>
      <c r="L40" s="69" t="s">
        <v>103</v>
      </c>
      <c r="M40" s="69"/>
      <c r="N40" s="69"/>
      <c r="O40" s="92"/>
      <c r="P40" s="69" t="s">
        <v>104</v>
      </c>
      <c r="Q40" s="69"/>
      <c r="R40" s="56"/>
      <c r="S40" s="2"/>
      <c r="T40" s="2"/>
      <c r="U40" s="2"/>
      <c r="V40" s="49" t="s">
        <v>284</v>
      </c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</row>
    <row r="41" spans="1:49" ht="4" customHeight="1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2"/>
      <c r="T41" s="2"/>
      <c r="U41" s="2"/>
      <c r="V41" s="49" t="s">
        <v>285</v>
      </c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</row>
    <row r="42" spans="1:49">
      <c r="A42" s="56"/>
      <c r="B42" s="58" t="s">
        <v>44</v>
      </c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6"/>
      <c r="S42" s="2"/>
      <c r="T42" s="2"/>
      <c r="U42" s="2"/>
      <c r="V42" s="49" t="s">
        <v>286</v>
      </c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</row>
    <row r="43" spans="1:49">
      <c r="A43" s="56"/>
      <c r="B43" s="56"/>
      <c r="C43" s="71" t="s">
        <v>36</v>
      </c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2"/>
      <c r="T43" s="2"/>
      <c r="U43" s="2"/>
      <c r="V43" s="49" t="s">
        <v>287</v>
      </c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</row>
    <row r="44" spans="1:49" ht="16" customHeight="1" thickBot="1">
      <c r="A44" s="56"/>
      <c r="B44" s="56"/>
      <c r="C44" s="72" t="s">
        <v>29</v>
      </c>
      <c r="D44" s="73" t="s">
        <v>33</v>
      </c>
      <c r="E44" s="73"/>
      <c r="F44" s="74"/>
      <c r="G44" s="56"/>
      <c r="H44" s="73" t="s">
        <v>34</v>
      </c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2"/>
      <c r="T44" s="2"/>
      <c r="U44" s="2"/>
      <c r="V44" s="49" t="s">
        <v>288</v>
      </c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</row>
    <row r="45" spans="1:49" ht="18.5" thickBot="1">
      <c r="A45" s="56"/>
      <c r="B45" s="56"/>
      <c r="C45" s="56"/>
      <c r="D45" s="514"/>
      <c r="E45" s="515"/>
      <c r="F45" s="516"/>
      <c r="G45" s="75" t="s">
        <v>26</v>
      </c>
      <c r="H45" s="514"/>
      <c r="I45" s="515"/>
      <c r="J45" s="516"/>
      <c r="K45" s="4"/>
      <c r="L45" s="76" t="str">
        <f>IF(OR(D45="",H45="")," ",
   IF(H45&lt;D45,
      "    開始年が終了年より後になっています",
      "･･･ 提供数 ＝ " &amp; H45-D45+1 &amp; "年分"
   )
)</f>
        <v xml:space="preserve"> </v>
      </c>
      <c r="M45" s="56"/>
      <c r="N45" s="74"/>
      <c r="O45" s="76"/>
      <c r="P45" s="76"/>
      <c r="Q45" s="56"/>
      <c r="R45" s="56"/>
      <c r="S45" s="2"/>
      <c r="T45" s="2"/>
      <c r="U45" s="2"/>
      <c r="V45" s="49" t="s">
        <v>289</v>
      </c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</row>
    <row r="46" spans="1:49" ht="5.25" customHeight="1">
      <c r="A46" s="56"/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2"/>
      <c r="T46" s="2"/>
      <c r="U46" s="2"/>
      <c r="V46" s="49" t="s">
        <v>290</v>
      </c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</row>
    <row r="47" spans="1:49" ht="16" customHeight="1" thickBot="1">
      <c r="A47" s="56"/>
      <c r="B47" s="56"/>
      <c r="C47" s="72" t="s">
        <v>30</v>
      </c>
      <c r="D47" s="73" t="s">
        <v>33</v>
      </c>
      <c r="E47" s="73"/>
      <c r="F47" s="74"/>
      <c r="G47" s="56"/>
      <c r="H47" s="73" t="s">
        <v>34</v>
      </c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2"/>
      <c r="T47" s="2"/>
      <c r="U47" s="2"/>
      <c r="V47" s="49" t="s">
        <v>291</v>
      </c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</row>
    <row r="48" spans="1:49" ht="18.5" thickBot="1">
      <c r="A48" s="56"/>
      <c r="B48" s="56"/>
      <c r="C48" s="56"/>
      <c r="D48" s="514"/>
      <c r="E48" s="515"/>
      <c r="F48" s="516"/>
      <c r="G48" s="75" t="s">
        <v>26</v>
      </c>
      <c r="H48" s="514"/>
      <c r="I48" s="515"/>
      <c r="J48" s="516"/>
      <c r="K48" s="4"/>
      <c r="L48" s="76" t="str">
        <f>IF(OR(D48="",H48="")," ",
   IF(H48&lt;D48,
      "    開始年が終了年より後になっています",
      "･･･ 提供数 ＝ " &amp; H48-D48+1 &amp; "年分"
   )
)</f>
        <v xml:space="preserve"> </v>
      </c>
      <c r="M48" s="56"/>
      <c r="N48" s="74"/>
      <c r="O48" s="76"/>
      <c r="P48" s="76"/>
      <c r="Q48" s="56"/>
      <c r="R48" s="56"/>
      <c r="S48" s="2"/>
      <c r="T48" s="2"/>
      <c r="U48" s="2"/>
      <c r="V48" s="49" t="s">
        <v>292</v>
      </c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</row>
    <row r="49" spans="1:49" ht="7.75" customHeight="1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2"/>
      <c r="T49" s="2"/>
      <c r="U49" s="2"/>
      <c r="V49" s="49" t="s">
        <v>293</v>
      </c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</row>
    <row r="50" spans="1:49" ht="15.75" customHeight="1">
      <c r="A50" s="56"/>
      <c r="B50" s="56"/>
      <c r="C50" s="88" t="s">
        <v>31</v>
      </c>
      <c r="D50" s="89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56"/>
      <c r="S50" s="2"/>
      <c r="T50" s="2"/>
      <c r="U50" s="2"/>
      <c r="V50" s="49" t="s">
        <v>294</v>
      </c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</row>
    <row r="51" spans="1:49" ht="19.5" customHeight="1">
      <c r="A51" s="56"/>
      <c r="B51" s="56"/>
      <c r="C51" s="548" t="s">
        <v>418</v>
      </c>
      <c r="D51" s="548"/>
      <c r="E51" s="548"/>
      <c r="F51" s="548"/>
      <c r="G51" s="548"/>
      <c r="H51" s="548"/>
      <c r="I51" s="548"/>
      <c r="J51" s="548"/>
      <c r="K51" s="548"/>
      <c r="L51" s="548"/>
      <c r="M51" s="548"/>
      <c r="N51" s="548"/>
      <c r="O51" s="548"/>
      <c r="P51" s="548"/>
      <c r="Q51" s="548"/>
      <c r="R51" s="56"/>
      <c r="S51" s="2"/>
      <c r="T51" s="2"/>
      <c r="U51" s="2"/>
      <c r="V51" s="49" t="s">
        <v>295</v>
      </c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</row>
    <row r="52" spans="1:49" ht="9" customHeight="1">
      <c r="A52" s="56"/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2"/>
      <c r="T52" s="2"/>
      <c r="U52" s="2"/>
      <c r="V52" s="49" t="s">
        <v>296</v>
      </c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</row>
    <row r="53" spans="1:49" ht="9" customHeight="1">
      <c r="A53" s="56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2"/>
      <c r="T53" s="2"/>
      <c r="U53" s="2"/>
      <c r="V53" s="49" t="s">
        <v>297</v>
      </c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</row>
    <row r="54" spans="1:49">
      <c r="A54" s="56"/>
      <c r="B54" s="58" t="s">
        <v>330</v>
      </c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77"/>
      <c r="R54" s="56"/>
      <c r="S54" s="2"/>
      <c r="T54" s="2"/>
      <c r="U54" s="2"/>
      <c r="V54" s="49" t="s">
        <v>298</v>
      </c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</row>
    <row r="55" spans="1:49" ht="18" customHeight="1">
      <c r="A55" s="56"/>
      <c r="B55" s="56"/>
      <c r="C55" s="3"/>
      <c r="D55" s="78" t="s">
        <v>201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2"/>
      <c r="T55" s="2"/>
      <c r="U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</row>
    <row r="56" spans="1:49" ht="18" customHeight="1">
      <c r="A56" s="56"/>
      <c r="B56" s="56"/>
      <c r="C56" s="3"/>
      <c r="D56" s="78" t="s">
        <v>200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74"/>
      <c r="R56" s="56"/>
      <c r="S56" s="2"/>
      <c r="T56" s="2"/>
      <c r="U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</row>
    <row r="57" spans="1:49" ht="5.25" customHeight="1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2"/>
      <c r="T57" s="2"/>
      <c r="U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</row>
    <row r="58" spans="1:49">
      <c r="A58" s="56"/>
      <c r="B58" s="58" t="s">
        <v>331</v>
      </c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6"/>
      <c r="S58" s="2"/>
      <c r="T58" s="2"/>
      <c r="U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</row>
    <row r="59" spans="1:49" ht="18" customHeight="1">
      <c r="A59" s="56"/>
      <c r="B59" s="56"/>
      <c r="C59" s="3"/>
      <c r="D59" s="69" t="s">
        <v>92</v>
      </c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2"/>
      <c r="T59" s="2"/>
      <c r="U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</row>
    <row r="60" spans="1:49" ht="18" customHeight="1">
      <c r="A60" s="56"/>
      <c r="B60" s="56"/>
      <c r="C60" s="3"/>
      <c r="D60" s="78" t="s">
        <v>93</v>
      </c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2"/>
      <c r="T60" s="2"/>
      <c r="U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</row>
    <row r="61" spans="1:49" ht="18" customHeight="1">
      <c r="A61" s="56"/>
      <c r="B61" s="56"/>
      <c r="C61" s="3"/>
      <c r="D61" s="78" t="s">
        <v>94</v>
      </c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2"/>
      <c r="T61" s="2"/>
      <c r="U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</row>
    <row r="62" spans="1:49" ht="5.25" customHeight="1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2"/>
      <c r="T62" s="2"/>
      <c r="U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</row>
    <row r="63" spans="1:49">
      <c r="A63" s="74"/>
      <c r="B63" s="77" t="s">
        <v>409</v>
      </c>
      <c r="C63" s="79"/>
      <c r="D63" s="79"/>
      <c r="E63" s="79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4"/>
      <c r="S63" s="2"/>
      <c r="T63" s="2"/>
      <c r="U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</row>
    <row r="64" spans="1:49" ht="18" customHeight="1">
      <c r="A64" s="74"/>
      <c r="B64" s="74"/>
      <c r="C64" s="91"/>
      <c r="D64" s="80" t="s">
        <v>43</v>
      </c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2"/>
      <c r="T64" s="2"/>
      <c r="U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</row>
    <row r="65" spans="1:49" ht="18" customHeight="1" thickBot="1">
      <c r="A65" s="74"/>
      <c r="B65" s="74"/>
      <c r="C65" s="91"/>
      <c r="D65" s="80" t="s">
        <v>410</v>
      </c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2"/>
      <c r="T65" s="2"/>
      <c r="U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</row>
    <row r="66" spans="1:49" ht="55" customHeight="1" thickBot="1">
      <c r="A66" s="74"/>
      <c r="B66" s="74"/>
      <c r="C66" s="74"/>
      <c r="D66" s="542"/>
      <c r="E66" s="543"/>
      <c r="F66" s="543"/>
      <c r="G66" s="543"/>
      <c r="H66" s="543"/>
      <c r="I66" s="543"/>
      <c r="J66" s="543"/>
      <c r="K66" s="543"/>
      <c r="L66" s="543"/>
      <c r="M66" s="543"/>
      <c r="N66" s="543"/>
      <c r="O66" s="543"/>
      <c r="P66" s="543"/>
      <c r="Q66" s="544"/>
      <c r="R66" s="74"/>
      <c r="S66" s="2"/>
      <c r="T66" s="2"/>
      <c r="U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</row>
    <row r="67" spans="1:49" ht="9" customHeight="1">
      <c r="A67" s="74"/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  <c r="Q67" s="74"/>
      <c r="R67" s="81"/>
      <c r="S67" s="2"/>
      <c r="T67" s="2"/>
      <c r="U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</row>
    <row r="68" spans="1:49">
      <c r="A68" s="74"/>
      <c r="B68" s="77" t="s">
        <v>340</v>
      </c>
      <c r="C68" s="82"/>
      <c r="D68" s="82"/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74"/>
      <c r="S68" s="2"/>
      <c r="T68" s="2"/>
      <c r="U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</row>
    <row r="69" spans="1:49" ht="18" customHeight="1">
      <c r="A69" s="74"/>
      <c r="B69" s="74"/>
      <c r="C69" s="91"/>
      <c r="D69" s="80" t="s">
        <v>333</v>
      </c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4"/>
      <c r="P69" s="74"/>
      <c r="Q69" s="74"/>
      <c r="R69" s="74"/>
      <c r="S69" s="2"/>
      <c r="T69" s="2"/>
      <c r="U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</row>
    <row r="70" spans="1:49" ht="18" customHeight="1" thickBot="1">
      <c r="A70" s="74"/>
      <c r="B70" s="74"/>
      <c r="C70" s="91"/>
      <c r="D70" s="80" t="s">
        <v>411</v>
      </c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4"/>
      <c r="P70" s="74"/>
      <c r="Q70" s="74"/>
      <c r="R70" s="74"/>
      <c r="S70" s="2"/>
      <c r="T70" s="2"/>
      <c r="U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</row>
    <row r="71" spans="1:49" ht="55" customHeight="1" thickBot="1">
      <c r="A71" s="74"/>
      <c r="B71" s="74"/>
      <c r="C71" s="74"/>
      <c r="D71" s="542"/>
      <c r="E71" s="543"/>
      <c r="F71" s="543"/>
      <c r="G71" s="543"/>
      <c r="H71" s="543"/>
      <c r="I71" s="543"/>
      <c r="J71" s="543"/>
      <c r="K71" s="543"/>
      <c r="L71" s="543"/>
      <c r="M71" s="543"/>
      <c r="N71" s="543"/>
      <c r="O71" s="543"/>
      <c r="P71" s="543"/>
      <c r="Q71" s="544"/>
      <c r="R71" s="74"/>
      <c r="S71" s="2"/>
      <c r="T71" s="2"/>
      <c r="U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</row>
    <row r="72" spans="1:49" ht="9" customHeight="1">
      <c r="A72" s="74"/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4"/>
      <c r="P72" s="74"/>
      <c r="Q72" s="74"/>
      <c r="R72" s="81"/>
      <c r="S72" s="2"/>
      <c r="T72" s="2"/>
      <c r="U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</row>
    <row r="73" spans="1:49" ht="18" customHeight="1" thickBot="1">
      <c r="A73" s="74"/>
      <c r="B73" s="74"/>
      <c r="C73" s="83" t="s">
        <v>404</v>
      </c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2"/>
      <c r="T73" s="2"/>
      <c r="U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</row>
    <row r="74" spans="1:49" ht="28.5" customHeight="1" thickBot="1">
      <c r="A74" s="74"/>
      <c r="B74" s="74"/>
      <c r="C74" s="74"/>
      <c r="D74" s="545"/>
      <c r="E74" s="546"/>
      <c r="F74" s="546"/>
      <c r="G74" s="546"/>
      <c r="H74" s="546"/>
      <c r="I74" s="546"/>
      <c r="J74" s="546"/>
      <c r="K74" s="546"/>
      <c r="L74" s="546"/>
      <c r="M74" s="546"/>
      <c r="N74" s="546"/>
      <c r="O74" s="546"/>
      <c r="P74" s="546"/>
      <c r="Q74" s="547"/>
      <c r="R74" s="74"/>
      <c r="S74" s="2"/>
      <c r="T74" s="2"/>
      <c r="U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</row>
    <row r="75" spans="1:49" ht="9" customHeight="1">
      <c r="A75" s="74"/>
      <c r="B75" s="74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81"/>
      <c r="S75" s="2"/>
      <c r="T75" s="2"/>
      <c r="U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</row>
    <row r="76" spans="1:49">
      <c r="A76" s="74"/>
      <c r="B76" s="77" t="s">
        <v>425</v>
      </c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74"/>
      <c r="S76" s="2"/>
      <c r="T76" s="2"/>
      <c r="U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</row>
    <row r="77" spans="1:49" ht="18" customHeight="1">
      <c r="A77" s="74"/>
      <c r="B77" s="74"/>
      <c r="C77" s="91"/>
      <c r="D77" s="80" t="s">
        <v>335</v>
      </c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2"/>
      <c r="T77" s="2"/>
      <c r="U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</row>
    <row r="78" spans="1:49" ht="18" customHeight="1">
      <c r="A78" s="74"/>
      <c r="B78" s="74"/>
      <c r="C78" s="91"/>
      <c r="D78" s="80" t="s">
        <v>336</v>
      </c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4"/>
      <c r="Q78" s="74"/>
      <c r="R78" s="74"/>
      <c r="S78" s="2"/>
      <c r="T78" s="2"/>
      <c r="U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</row>
    <row r="79" spans="1:49" ht="5.25" customHeight="1">
      <c r="A79" s="74"/>
      <c r="B79" s="74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81"/>
      <c r="S79" s="2"/>
      <c r="T79" s="2"/>
      <c r="U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</row>
    <row r="80" spans="1:49">
      <c r="A80" s="74"/>
      <c r="B80" s="77" t="s">
        <v>118</v>
      </c>
      <c r="C80" s="82"/>
      <c r="D80" s="82"/>
      <c r="E80" s="82"/>
      <c r="F80" s="82"/>
      <c r="G80" s="82"/>
      <c r="H80" s="82"/>
      <c r="I80" s="82"/>
      <c r="J80" s="82"/>
      <c r="K80" s="82"/>
      <c r="L80" s="82"/>
      <c r="M80" s="82"/>
      <c r="N80" s="82"/>
      <c r="O80" s="82"/>
      <c r="P80" s="82"/>
      <c r="Q80" s="82"/>
      <c r="R80" s="74"/>
      <c r="S80" s="2"/>
      <c r="T80" s="2"/>
      <c r="U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</row>
    <row r="81" spans="1:49" ht="5.25" customHeight="1">
      <c r="A81" s="74"/>
      <c r="B81" s="74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2"/>
      <c r="T81" s="2"/>
      <c r="U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</row>
    <row r="82" spans="1:49" ht="13.5" customHeight="1" thickBot="1">
      <c r="A82" s="74"/>
      <c r="B82" s="74"/>
      <c r="C82" s="74"/>
      <c r="D82" s="80" t="s">
        <v>403</v>
      </c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2"/>
      <c r="T82" s="2"/>
      <c r="U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</row>
    <row r="83" spans="1:49" ht="70" customHeight="1" thickBot="1">
      <c r="A83" s="74"/>
      <c r="B83" s="74"/>
      <c r="C83" s="74"/>
      <c r="D83" s="542"/>
      <c r="E83" s="543"/>
      <c r="F83" s="543"/>
      <c r="G83" s="543"/>
      <c r="H83" s="543"/>
      <c r="I83" s="543"/>
      <c r="J83" s="543"/>
      <c r="K83" s="543"/>
      <c r="L83" s="543"/>
      <c r="M83" s="543"/>
      <c r="N83" s="543"/>
      <c r="O83" s="543"/>
      <c r="P83" s="543"/>
      <c r="Q83" s="544"/>
      <c r="R83" s="74"/>
      <c r="S83" s="2"/>
      <c r="T83" s="2"/>
      <c r="U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</row>
    <row r="84" spans="1:49" ht="9" customHeight="1">
      <c r="A84" s="74"/>
      <c r="B84" s="74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2"/>
      <c r="T84" s="2"/>
      <c r="U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</row>
    <row r="85" spans="1:49">
      <c r="A85" s="74"/>
      <c r="B85" s="77" t="s">
        <v>108</v>
      </c>
      <c r="C85" s="82"/>
      <c r="D85" s="82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74"/>
      <c r="S85" s="2"/>
      <c r="T85" s="2"/>
      <c r="U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</row>
    <row r="86" spans="1:49" ht="18" customHeight="1">
      <c r="A86" s="74"/>
      <c r="B86" s="74"/>
      <c r="C86" s="91"/>
      <c r="D86" s="84" t="s">
        <v>109</v>
      </c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74"/>
      <c r="P86" s="74"/>
      <c r="Q86" s="74"/>
      <c r="R86" s="74"/>
      <c r="S86" s="2"/>
      <c r="T86" s="2"/>
      <c r="U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</row>
    <row r="87" spans="1:49" ht="11.5" customHeight="1">
      <c r="A87" s="74"/>
      <c r="B87" s="74"/>
      <c r="C87" s="85" t="s">
        <v>334</v>
      </c>
      <c r="D87" s="61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86"/>
      <c r="S87" s="2"/>
      <c r="T87" s="2"/>
      <c r="U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</row>
    <row r="88" spans="1:49" ht="14.5" customHeight="1">
      <c r="A88" s="56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87" t="s">
        <v>432</v>
      </c>
      <c r="S88" s="2"/>
      <c r="T88" s="2"/>
      <c r="U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</row>
    <row r="89" spans="1:4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</row>
    <row r="90" spans="1:49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</row>
    <row r="91" spans="1:49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</row>
    <row r="92" spans="1:49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</row>
    <row r="93" spans="1:49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</row>
    <row r="94" spans="1:49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</row>
    <row r="95" spans="1:49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</row>
    <row r="96" spans="1:49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</row>
    <row r="97" spans="1:49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</row>
    <row r="98" spans="1:49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</row>
    <row r="99" spans="1:4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</row>
    <row r="100" spans="1:49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</row>
    <row r="101" spans="1:49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</row>
    <row r="102" spans="1:49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</row>
    <row r="103" spans="1:49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</row>
    <row r="104" spans="1:49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</row>
    <row r="105" spans="1:49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</row>
    <row r="106" spans="1:49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</row>
    <row r="107" spans="1:49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</row>
    <row r="108" spans="1:49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</row>
    <row r="109" spans="1:4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</row>
    <row r="110" spans="1:49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</row>
    <row r="111" spans="1:49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</row>
    <row r="112" spans="1:49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</row>
    <row r="113" spans="1:49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</row>
    <row r="114" spans="1:49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</row>
    <row r="115" spans="1:49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</row>
    <row r="116" spans="1:49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</row>
    <row r="117" spans="1:49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</row>
    <row r="118" spans="1:49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</row>
    <row r="119" spans="1:4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</row>
    <row r="120" spans="1:49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</row>
    <row r="121" spans="1:49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</row>
    <row r="122" spans="1:49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</row>
    <row r="123" spans="1:49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</row>
    <row r="124" spans="1:49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</row>
    <row r="125" spans="1:49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</row>
    <row r="126" spans="1:49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</row>
    <row r="127" spans="1:49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</row>
    <row r="128" spans="1:49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</row>
    <row r="129" spans="1:4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</row>
    <row r="130" spans="1:49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</row>
    <row r="131" spans="1:49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</row>
    <row r="132" spans="1:49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</row>
    <row r="133" spans="1:49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</row>
    <row r="134" spans="1:49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</row>
    <row r="135" spans="1:49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</row>
    <row r="136" spans="1:49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</row>
    <row r="137" spans="1:49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</row>
    <row r="138" spans="1:49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</row>
    <row r="139" spans="1:4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</row>
    <row r="140" spans="1:49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</row>
    <row r="141" spans="1:49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</row>
    <row r="142" spans="1:49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</row>
    <row r="143" spans="1:49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</row>
    <row r="144" spans="1:49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</row>
    <row r="145" spans="1:49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</row>
    <row r="146" spans="1:49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</row>
    <row r="147" spans="1:49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</row>
    <row r="148" spans="1:49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</row>
    <row r="149" spans="1: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</row>
    <row r="150" spans="1:49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</row>
    <row r="151" spans="1:49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</row>
    <row r="152" spans="1:49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</row>
    <row r="153" spans="1:49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</row>
    <row r="154" spans="1:49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</row>
    <row r="155" spans="1:49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</row>
    <row r="156" spans="1:49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</row>
    <row r="157" spans="1:49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</row>
    <row r="158" spans="1:49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</row>
    <row r="159" spans="1:4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</row>
    <row r="160" spans="1:49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</row>
    <row r="161" spans="1:49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</row>
    <row r="162" spans="1:49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</row>
    <row r="163" spans="1:49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</row>
    <row r="164" spans="1:49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</row>
  </sheetData>
  <sheetProtection algorithmName="SHA-512" hashValue="VEMlZeRo9TSUOnq831v7tmA2ak+BGGZYbBIxOmk0Gny8IiGL2+EFdtjuAugU0UlQGMHYNcemKPmeKUV2NZ1v5A==" saltValue="l2L/lPupTlm7xSa1SimgBw==" spinCount="100000" sheet="1" selectLockedCells="1"/>
  <mergeCells count="38">
    <mergeCell ref="N12:O12"/>
    <mergeCell ref="P12:Q12"/>
    <mergeCell ref="D83:Q83"/>
    <mergeCell ref="H48:J48"/>
    <mergeCell ref="D48:F48"/>
    <mergeCell ref="D66:Q66"/>
    <mergeCell ref="D71:Q71"/>
    <mergeCell ref="D74:Q74"/>
    <mergeCell ref="C51:Q51"/>
    <mergeCell ref="B10:C10"/>
    <mergeCell ref="B13:C13"/>
    <mergeCell ref="D13:I13"/>
    <mergeCell ref="D11:E11"/>
    <mergeCell ref="D45:F45"/>
    <mergeCell ref="H45:J45"/>
    <mergeCell ref="B11:C12"/>
    <mergeCell ref="D10:I10"/>
    <mergeCell ref="D12:E12"/>
    <mergeCell ref="F11:Q11"/>
    <mergeCell ref="F12:M12"/>
    <mergeCell ref="J10:K10"/>
    <mergeCell ref="J13:K13"/>
    <mergeCell ref="L10:Q10"/>
    <mergeCell ref="L13:N13"/>
    <mergeCell ref="O13:Q13"/>
    <mergeCell ref="B2:Q2"/>
    <mergeCell ref="B3:Q3"/>
    <mergeCell ref="B5:C5"/>
    <mergeCell ref="B6:C6"/>
    <mergeCell ref="D6:Q6"/>
    <mergeCell ref="D5:F5"/>
    <mergeCell ref="N5:O5"/>
    <mergeCell ref="B7:C7"/>
    <mergeCell ref="D7:Q7"/>
    <mergeCell ref="B8:C8"/>
    <mergeCell ref="D8:Q8"/>
    <mergeCell ref="B9:C9"/>
    <mergeCell ref="D9:Q9"/>
  </mergeCells>
  <phoneticPr fontId="2"/>
  <conditionalFormatting sqref="D45 H45 L45:Q45">
    <cfRule type="expression" dxfId="2" priority="4">
      <formula>$L$45="    開始年が終了年より後になっています"</formula>
    </cfRule>
  </conditionalFormatting>
  <conditionalFormatting sqref="D11:E11">
    <cfRule type="colorScale" priority="5">
      <colorScale>
        <cfvo type="min"/>
        <cfvo type="max"/>
        <color rgb="FFFF7128"/>
        <color rgb="FFFFEF9C"/>
      </colorScale>
    </cfRule>
    <cfRule type="colorScale" priority="6">
      <colorScale>
        <cfvo type="min"/>
        <cfvo type="max"/>
        <color rgb="FFFF7128"/>
        <color rgb="FFFFEF9C"/>
      </colorScale>
    </cfRule>
  </conditionalFormatting>
  <conditionalFormatting sqref="D45:F45">
    <cfRule type="expression" dxfId="1" priority="1">
      <formula>$L$48="    開始年が終了年より後になっています"</formula>
    </cfRule>
  </conditionalFormatting>
  <conditionalFormatting sqref="D48:F48 H48 L48:Q48">
    <cfRule type="expression" dxfId="0" priority="2">
      <formula>$L$48="    開始年が終了年より後になっています"</formula>
    </cfRule>
  </conditionalFormatting>
  <dataValidations xWindow="113" yWindow="1661" count="5">
    <dataValidation imeMode="hiragana" allowBlank="1" showInputMessage="1" showErrorMessage="1" sqref="D83:Q83 D66:Q66 D71:Q71 D74:Q74 N12 D12 F12 D10 D7:Q8" xr:uid="{45EF6AE5-6F37-4116-8B85-48DBA881ED24}"/>
    <dataValidation imeMode="halfAlpha" allowBlank="1" showInputMessage="1" showErrorMessage="1" sqref="P12 D13:I13" xr:uid="{AC8A8D41-D7CF-4E6F-B6C4-31DCEA5CC48C}"/>
    <dataValidation type="list" allowBlank="1" showInputMessage="1" showErrorMessage="1" sqref="D11:E11" xr:uid="{36AABC4A-E645-441A-8339-604F85F7E7B0}">
      <formula1>$V$8:$V$54</formula1>
    </dataValidation>
    <dataValidation imeMode="fullKatakana" allowBlank="1" showInputMessage="1" showErrorMessage="1" sqref="D6:Q6 D9:Q9" xr:uid="{1E6D0AE7-EC50-4A37-B568-75E6C23708F0}"/>
    <dataValidation type="custom" imeMode="halfAlpha" allowBlank="1" showInputMessage="1" showErrorMessage="1" errorTitle="2010年以前は指定不可" error="2011年以降の年月を入力してください" sqref="H48:J48 D45:F45 D48:F48 H45:J45" xr:uid="{C22CF97C-762B-404B-BDE4-7400A4D443E2}">
      <formula1>D45&gt;=2011</formula1>
    </dataValidation>
  </dataValidations>
  <printOptions horizontalCentered="1"/>
  <pageMargins left="0.62992125984251968" right="0.62992125984251968" top="0.31496062992125984" bottom="0.31496062992125984" header="0.31496062992125984" footer="0.31496062992125984"/>
  <pageSetup paperSize="9" scale="90" orientation="portrait" r:id="rId1"/>
  <rowBreaks count="1" manualBreakCount="1">
    <brk id="52" max="1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2</xdr:col>
                    <xdr:colOff>31750</xdr:colOff>
                    <xdr:row>26</xdr:row>
                    <xdr:rowOff>222250</xdr:rowOff>
                  </from>
                  <to>
                    <xdr:col>3</xdr:col>
                    <xdr:colOff>0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2</xdr:col>
                    <xdr:colOff>31750</xdr:colOff>
                    <xdr:row>27</xdr:row>
                    <xdr:rowOff>222250</xdr:rowOff>
                  </from>
                  <to>
                    <xdr:col>3</xdr:col>
                    <xdr:colOff>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2</xdr:col>
                    <xdr:colOff>31750</xdr:colOff>
                    <xdr:row>28</xdr:row>
                    <xdr:rowOff>222250</xdr:rowOff>
                  </from>
                  <to>
                    <xdr:col>3</xdr:col>
                    <xdr:colOff>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defaultSize="0" autoFill="0" autoLine="0" autoPict="0">
                <anchor moveWithCells="1">
                  <from>
                    <xdr:col>2</xdr:col>
                    <xdr:colOff>31750</xdr:colOff>
                    <xdr:row>29</xdr:row>
                    <xdr:rowOff>222250</xdr:rowOff>
                  </from>
                  <to>
                    <xdr:col>3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Check Box 5">
              <controlPr defaultSize="0" autoFill="0" autoLine="0" autoPict="0">
                <anchor moveWithCells="1">
                  <from>
                    <xdr:col>2</xdr:col>
                    <xdr:colOff>31750</xdr:colOff>
                    <xdr:row>30</xdr:row>
                    <xdr:rowOff>222250</xdr:rowOff>
                  </from>
                  <to>
                    <xdr:col>3</xdr:col>
                    <xdr:colOff>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9" name="Check Box 7">
              <controlPr defaultSize="0" autoFill="0" autoLine="0" autoPict="0">
                <anchor moveWithCells="1">
                  <from>
                    <xdr:col>2</xdr:col>
                    <xdr:colOff>31750</xdr:colOff>
                    <xdr:row>34</xdr:row>
                    <xdr:rowOff>203200</xdr:rowOff>
                  </from>
                  <to>
                    <xdr:col>3</xdr:col>
                    <xdr:colOff>0</xdr:colOff>
                    <xdr:row>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0" name="Check Box 8">
              <controlPr defaultSize="0" autoFill="0" autoLine="0" autoPict="0">
                <anchor moveWithCells="1">
                  <from>
                    <xdr:col>2</xdr:col>
                    <xdr:colOff>31750</xdr:colOff>
                    <xdr:row>32</xdr:row>
                    <xdr:rowOff>0</xdr:rowOff>
                  </from>
                  <to>
                    <xdr:col>3</xdr:col>
                    <xdr:colOff>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11" name="Check Box 26">
              <controlPr defaultSize="0" autoFill="0" autoLine="0" autoPict="0">
                <anchor moveWithCells="1">
                  <from>
                    <xdr:col>2</xdr:col>
                    <xdr:colOff>31750</xdr:colOff>
                    <xdr:row>53</xdr:row>
                    <xdr:rowOff>222250</xdr:rowOff>
                  </from>
                  <to>
                    <xdr:col>3</xdr:col>
                    <xdr:colOff>0</xdr:colOff>
                    <xdr:row>55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r:id="rId12" name="Check Box 27">
              <controlPr defaultSize="0" autoFill="0" autoLine="0" autoPict="0">
                <anchor moveWithCells="1">
                  <from>
                    <xdr:col>2</xdr:col>
                    <xdr:colOff>31750</xdr:colOff>
                    <xdr:row>54</xdr:row>
                    <xdr:rowOff>222250</xdr:rowOff>
                  </from>
                  <to>
                    <xdr:col>3</xdr:col>
                    <xdr:colOff>0</xdr:colOff>
                    <xdr:row>56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13" name="Option Button 44">
              <controlPr defaultSize="0" autoFill="0" autoLine="0" autoPict="0">
                <anchor moveWithCells="1">
                  <from>
                    <xdr:col>2</xdr:col>
                    <xdr:colOff>31750</xdr:colOff>
                    <xdr:row>58</xdr:row>
                    <xdr:rowOff>0</xdr:rowOff>
                  </from>
                  <to>
                    <xdr:col>3</xdr:col>
                    <xdr:colOff>38100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14" name="Option Button 45">
              <controlPr defaultSize="0" autoFill="0" autoLine="0" autoPict="0">
                <anchor moveWithCells="1">
                  <from>
                    <xdr:col>2</xdr:col>
                    <xdr:colOff>31750</xdr:colOff>
                    <xdr:row>59</xdr:row>
                    <xdr:rowOff>0</xdr:rowOff>
                  </from>
                  <to>
                    <xdr:col>3</xdr:col>
                    <xdr:colOff>38100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15" name="Option Button 46">
              <controlPr defaultSize="0" autoFill="0" autoLine="0" autoPict="0">
                <anchor moveWithCells="1">
                  <from>
                    <xdr:col>2</xdr:col>
                    <xdr:colOff>31750</xdr:colOff>
                    <xdr:row>60</xdr:row>
                    <xdr:rowOff>0</xdr:rowOff>
                  </from>
                  <to>
                    <xdr:col>3</xdr:col>
                    <xdr:colOff>38100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5" r:id="rId16" name="Group Box 47">
              <controlPr defaultSize="0" autoFill="0" autoPict="0">
                <anchor moveWithCells="1">
                  <from>
                    <xdr:col>1</xdr:col>
                    <xdr:colOff>304800</xdr:colOff>
                    <xdr:row>57</xdr:row>
                    <xdr:rowOff>203200</xdr:rowOff>
                  </from>
                  <to>
                    <xdr:col>3</xdr:col>
                    <xdr:colOff>133350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6" r:id="rId17" name="Check Box 58">
              <controlPr defaultSize="0" autoFill="0" autoLine="0" autoPict="0">
                <anchor moveWithCells="1">
                  <from>
                    <xdr:col>14</xdr:col>
                    <xdr:colOff>31750</xdr:colOff>
                    <xdr:row>28</xdr:row>
                    <xdr:rowOff>222250</xdr:rowOff>
                  </from>
                  <to>
                    <xdr:col>15</xdr:col>
                    <xdr:colOff>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7" r:id="rId18" name="Check Box 59">
              <controlPr defaultSize="0" autoFill="0" autoLine="0" autoPict="0">
                <anchor moveWithCells="1">
                  <from>
                    <xdr:col>14</xdr:col>
                    <xdr:colOff>31750</xdr:colOff>
                    <xdr:row>29</xdr:row>
                    <xdr:rowOff>222250</xdr:rowOff>
                  </from>
                  <to>
                    <xdr:col>15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8" r:id="rId19" name="Check Box 60">
              <controlPr defaultSize="0" autoFill="0" autoLine="0" autoPict="0">
                <anchor moveWithCells="1">
                  <from>
                    <xdr:col>14</xdr:col>
                    <xdr:colOff>31750</xdr:colOff>
                    <xdr:row>30</xdr:row>
                    <xdr:rowOff>222250</xdr:rowOff>
                  </from>
                  <to>
                    <xdr:col>15</xdr:col>
                    <xdr:colOff>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9" r:id="rId20" name="Option Button 61">
              <controlPr defaultSize="0" autoFill="0" autoLine="0" autoPict="0">
                <anchor moveWithCells="1">
                  <from>
                    <xdr:col>2</xdr:col>
                    <xdr:colOff>31750</xdr:colOff>
                    <xdr:row>64</xdr:row>
                    <xdr:rowOff>0</xdr:rowOff>
                  </from>
                  <to>
                    <xdr:col>3</xdr:col>
                    <xdr:colOff>38100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0" r:id="rId21" name="Option Button 62">
              <controlPr defaultSize="0" autoFill="0" autoLine="0" autoPict="0">
                <anchor moveWithCells="1">
                  <from>
                    <xdr:col>2</xdr:col>
                    <xdr:colOff>31750</xdr:colOff>
                    <xdr:row>63</xdr:row>
                    <xdr:rowOff>0</xdr:rowOff>
                  </from>
                  <to>
                    <xdr:col>3</xdr:col>
                    <xdr:colOff>38100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1" r:id="rId22" name="Group Box 63">
              <controlPr defaultSize="0" autoFill="0" autoPict="0">
                <anchor moveWithCells="1">
                  <from>
                    <xdr:col>1</xdr:col>
                    <xdr:colOff>323850</xdr:colOff>
                    <xdr:row>62</xdr:row>
                    <xdr:rowOff>184150</xdr:rowOff>
                  </from>
                  <to>
                    <xdr:col>3</xdr:col>
                    <xdr:colOff>114300</xdr:colOff>
                    <xdr:row>65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2" r:id="rId23" name="Option Button 64">
              <controlPr defaultSize="0" autoFill="0" autoLine="0" autoPict="0">
                <anchor moveWithCells="1">
                  <from>
                    <xdr:col>2</xdr:col>
                    <xdr:colOff>31750</xdr:colOff>
                    <xdr:row>69</xdr:row>
                    <xdr:rowOff>0</xdr:rowOff>
                  </from>
                  <to>
                    <xdr:col>3</xdr:col>
                    <xdr:colOff>38100</xdr:colOff>
                    <xdr:row>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3" r:id="rId24" name="Option Button 65">
              <controlPr defaultSize="0" autoFill="0" autoLine="0" autoPict="0">
                <anchor moveWithCells="1">
                  <from>
                    <xdr:col>2</xdr:col>
                    <xdr:colOff>31750</xdr:colOff>
                    <xdr:row>68</xdr:row>
                    <xdr:rowOff>0</xdr:rowOff>
                  </from>
                  <to>
                    <xdr:col>3</xdr:col>
                    <xdr:colOff>38100</xdr:colOff>
                    <xdr:row>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4" r:id="rId25" name="Group Box 66">
              <controlPr defaultSize="0" autoFill="0" autoPict="0">
                <anchor moveWithCells="1">
                  <from>
                    <xdr:col>1</xdr:col>
                    <xdr:colOff>323850</xdr:colOff>
                    <xdr:row>67</xdr:row>
                    <xdr:rowOff>165100</xdr:rowOff>
                  </from>
                  <to>
                    <xdr:col>3</xdr:col>
                    <xdr:colOff>95250</xdr:colOff>
                    <xdr:row>70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5" r:id="rId26" name="Option Button 67">
              <controlPr defaultSize="0" autoFill="0" autoLine="0" autoPict="0">
                <anchor moveWithCells="1">
                  <from>
                    <xdr:col>2</xdr:col>
                    <xdr:colOff>31750</xdr:colOff>
                    <xdr:row>77</xdr:row>
                    <xdr:rowOff>0</xdr:rowOff>
                  </from>
                  <to>
                    <xdr:col>3</xdr:col>
                    <xdr:colOff>38100</xdr:colOff>
                    <xdr:row>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6" r:id="rId27" name="Option Button 68">
              <controlPr defaultSize="0" autoFill="0" autoLine="0" autoPict="0">
                <anchor moveWithCells="1">
                  <from>
                    <xdr:col>2</xdr:col>
                    <xdr:colOff>31750</xdr:colOff>
                    <xdr:row>76</xdr:row>
                    <xdr:rowOff>0</xdr:rowOff>
                  </from>
                  <to>
                    <xdr:col>3</xdr:col>
                    <xdr:colOff>38100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7" r:id="rId28" name="Group Box 69">
              <controlPr defaultSize="0" autoFill="0" autoPict="0">
                <anchor moveWithCells="1">
                  <from>
                    <xdr:col>1</xdr:col>
                    <xdr:colOff>323850</xdr:colOff>
                    <xdr:row>75</xdr:row>
                    <xdr:rowOff>152400</xdr:rowOff>
                  </from>
                  <to>
                    <xdr:col>3</xdr:col>
                    <xdr:colOff>114300</xdr:colOff>
                    <xdr:row>79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9" r:id="rId29" name="Check Box 71">
              <controlPr defaultSize="0" autoFill="0" autoLine="0" autoPict="0">
                <anchor moveWithCells="1">
                  <from>
                    <xdr:col>2</xdr:col>
                    <xdr:colOff>31750</xdr:colOff>
                    <xdr:row>16</xdr:row>
                    <xdr:rowOff>222250</xdr:rowOff>
                  </from>
                  <to>
                    <xdr:col>3</xdr:col>
                    <xdr:colOff>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0" r:id="rId30" name="Check Box 72">
              <controlPr defaultSize="0" autoFill="0" autoLine="0" autoPict="0">
                <anchor moveWithCells="1">
                  <from>
                    <xdr:col>4</xdr:col>
                    <xdr:colOff>31750</xdr:colOff>
                    <xdr:row>16</xdr:row>
                    <xdr:rowOff>222250</xdr:rowOff>
                  </from>
                  <to>
                    <xdr:col>5</xdr:col>
                    <xdr:colOff>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1" r:id="rId31" name="Check Box 73">
              <controlPr defaultSize="0" autoFill="0" autoLine="0" autoPict="0">
                <anchor moveWithCells="1">
                  <from>
                    <xdr:col>6</xdr:col>
                    <xdr:colOff>31750</xdr:colOff>
                    <xdr:row>16</xdr:row>
                    <xdr:rowOff>222250</xdr:rowOff>
                  </from>
                  <to>
                    <xdr:col>7</xdr:col>
                    <xdr:colOff>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2" r:id="rId32" name="Check Box 74">
              <controlPr defaultSize="0" autoFill="0" autoLine="0" autoPict="0">
                <anchor moveWithCells="1">
                  <from>
                    <xdr:col>8</xdr:col>
                    <xdr:colOff>31750</xdr:colOff>
                    <xdr:row>16</xdr:row>
                    <xdr:rowOff>222250</xdr:rowOff>
                  </from>
                  <to>
                    <xdr:col>9</xdr:col>
                    <xdr:colOff>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3" r:id="rId33" name="Check Box 75">
              <controlPr defaultSize="0" autoFill="0" autoLine="0" autoPict="0">
                <anchor moveWithCells="1">
                  <from>
                    <xdr:col>10</xdr:col>
                    <xdr:colOff>31750</xdr:colOff>
                    <xdr:row>16</xdr:row>
                    <xdr:rowOff>222250</xdr:rowOff>
                  </from>
                  <to>
                    <xdr:col>11</xdr:col>
                    <xdr:colOff>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4" r:id="rId34" name="Check Box 76">
              <controlPr defaultSize="0" autoFill="0" autoLine="0" autoPict="0">
                <anchor moveWithCells="1">
                  <from>
                    <xdr:col>12</xdr:col>
                    <xdr:colOff>31750</xdr:colOff>
                    <xdr:row>16</xdr:row>
                    <xdr:rowOff>222250</xdr:rowOff>
                  </from>
                  <to>
                    <xdr:col>13</xdr:col>
                    <xdr:colOff>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5" r:id="rId35" name="Check Box 77">
              <controlPr defaultSize="0" autoFill="0" autoLine="0" autoPict="0">
                <anchor moveWithCells="1">
                  <from>
                    <xdr:col>14</xdr:col>
                    <xdr:colOff>31750</xdr:colOff>
                    <xdr:row>16</xdr:row>
                    <xdr:rowOff>222250</xdr:rowOff>
                  </from>
                  <to>
                    <xdr:col>15</xdr:col>
                    <xdr:colOff>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7" r:id="rId36" name="Check Box 79">
              <controlPr defaultSize="0" autoFill="0" autoLine="0" autoPict="0">
                <anchor moveWithCells="1">
                  <from>
                    <xdr:col>2</xdr:col>
                    <xdr:colOff>31750</xdr:colOff>
                    <xdr:row>17</xdr:row>
                    <xdr:rowOff>222250</xdr:rowOff>
                  </from>
                  <to>
                    <xdr:col>3</xdr:col>
                    <xdr:colOff>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8" r:id="rId37" name="Check Box 80">
              <controlPr defaultSize="0" autoFill="0" autoLine="0" autoPict="0">
                <anchor moveWithCells="1">
                  <from>
                    <xdr:col>4</xdr:col>
                    <xdr:colOff>31750</xdr:colOff>
                    <xdr:row>17</xdr:row>
                    <xdr:rowOff>222250</xdr:rowOff>
                  </from>
                  <to>
                    <xdr:col>5</xdr:col>
                    <xdr:colOff>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9" r:id="rId38" name="Check Box 81">
              <controlPr defaultSize="0" autoFill="0" autoLine="0" autoPict="0">
                <anchor moveWithCells="1">
                  <from>
                    <xdr:col>6</xdr:col>
                    <xdr:colOff>31750</xdr:colOff>
                    <xdr:row>17</xdr:row>
                    <xdr:rowOff>222250</xdr:rowOff>
                  </from>
                  <to>
                    <xdr:col>7</xdr:col>
                    <xdr:colOff>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0" r:id="rId39" name="Check Box 82">
              <controlPr defaultSize="0" autoFill="0" autoLine="0" autoPict="0">
                <anchor moveWithCells="1">
                  <from>
                    <xdr:col>8</xdr:col>
                    <xdr:colOff>31750</xdr:colOff>
                    <xdr:row>17</xdr:row>
                    <xdr:rowOff>222250</xdr:rowOff>
                  </from>
                  <to>
                    <xdr:col>9</xdr:col>
                    <xdr:colOff>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1" r:id="rId40" name="Check Box 83">
              <controlPr defaultSize="0" autoFill="0" autoLine="0" autoPict="0">
                <anchor moveWithCells="1">
                  <from>
                    <xdr:col>10</xdr:col>
                    <xdr:colOff>31750</xdr:colOff>
                    <xdr:row>17</xdr:row>
                    <xdr:rowOff>222250</xdr:rowOff>
                  </from>
                  <to>
                    <xdr:col>11</xdr:col>
                    <xdr:colOff>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2" r:id="rId41" name="Check Box 84">
              <controlPr defaultSize="0" autoFill="0" autoLine="0" autoPict="0">
                <anchor moveWithCells="1">
                  <from>
                    <xdr:col>2</xdr:col>
                    <xdr:colOff>31750</xdr:colOff>
                    <xdr:row>18</xdr:row>
                    <xdr:rowOff>222250</xdr:rowOff>
                  </from>
                  <to>
                    <xdr:col>3</xdr:col>
                    <xdr:colOff>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3" r:id="rId42" name="Check Box 85">
              <controlPr defaultSize="0" autoFill="0" autoLine="0" autoPict="0">
                <anchor moveWithCells="1">
                  <from>
                    <xdr:col>4</xdr:col>
                    <xdr:colOff>31750</xdr:colOff>
                    <xdr:row>18</xdr:row>
                    <xdr:rowOff>222250</xdr:rowOff>
                  </from>
                  <to>
                    <xdr:col>5</xdr:col>
                    <xdr:colOff>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4" r:id="rId43" name="Check Box 86">
              <controlPr defaultSize="0" autoFill="0" autoLine="0" autoPict="0">
                <anchor moveWithCells="1">
                  <from>
                    <xdr:col>6</xdr:col>
                    <xdr:colOff>31750</xdr:colOff>
                    <xdr:row>18</xdr:row>
                    <xdr:rowOff>222250</xdr:rowOff>
                  </from>
                  <to>
                    <xdr:col>7</xdr:col>
                    <xdr:colOff>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5" r:id="rId44" name="Check Box 87">
              <controlPr defaultSize="0" autoFill="0" autoLine="0" autoPict="0">
                <anchor moveWithCells="1">
                  <from>
                    <xdr:col>8</xdr:col>
                    <xdr:colOff>31750</xdr:colOff>
                    <xdr:row>18</xdr:row>
                    <xdr:rowOff>222250</xdr:rowOff>
                  </from>
                  <to>
                    <xdr:col>9</xdr:col>
                    <xdr:colOff>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6" r:id="rId45" name="Check Box 88">
              <controlPr defaultSize="0" autoFill="0" autoLine="0" autoPict="0">
                <anchor moveWithCells="1">
                  <from>
                    <xdr:col>10</xdr:col>
                    <xdr:colOff>31750</xdr:colOff>
                    <xdr:row>18</xdr:row>
                    <xdr:rowOff>222250</xdr:rowOff>
                  </from>
                  <to>
                    <xdr:col>11</xdr:col>
                    <xdr:colOff>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7" r:id="rId46" name="Check Box 89">
              <controlPr defaultSize="0" autoFill="0" autoLine="0" autoPict="0">
                <anchor moveWithCells="1">
                  <from>
                    <xdr:col>12</xdr:col>
                    <xdr:colOff>31750</xdr:colOff>
                    <xdr:row>18</xdr:row>
                    <xdr:rowOff>222250</xdr:rowOff>
                  </from>
                  <to>
                    <xdr:col>13</xdr:col>
                    <xdr:colOff>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8" r:id="rId47" name="Check Box 90">
              <controlPr defaultSize="0" autoFill="0" autoLine="0" autoPict="0">
                <anchor moveWithCells="1">
                  <from>
                    <xdr:col>14</xdr:col>
                    <xdr:colOff>31750</xdr:colOff>
                    <xdr:row>18</xdr:row>
                    <xdr:rowOff>222250</xdr:rowOff>
                  </from>
                  <to>
                    <xdr:col>15</xdr:col>
                    <xdr:colOff>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9" r:id="rId48" name="Check Box 91">
              <controlPr defaultSize="0" autoFill="0" autoLine="0" autoPict="0">
                <anchor moveWithCells="1">
                  <from>
                    <xdr:col>2</xdr:col>
                    <xdr:colOff>31750</xdr:colOff>
                    <xdr:row>19</xdr:row>
                    <xdr:rowOff>222250</xdr:rowOff>
                  </from>
                  <to>
                    <xdr:col>3</xdr:col>
                    <xdr:colOff>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0" r:id="rId49" name="Check Box 92">
              <controlPr defaultSize="0" autoFill="0" autoLine="0" autoPict="0">
                <anchor moveWithCells="1">
                  <from>
                    <xdr:col>4</xdr:col>
                    <xdr:colOff>31750</xdr:colOff>
                    <xdr:row>19</xdr:row>
                    <xdr:rowOff>222250</xdr:rowOff>
                  </from>
                  <to>
                    <xdr:col>5</xdr:col>
                    <xdr:colOff>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1" r:id="rId50" name="Check Box 93">
              <controlPr defaultSize="0" autoFill="0" autoLine="0" autoPict="0">
                <anchor moveWithCells="1">
                  <from>
                    <xdr:col>6</xdr:col>
                    <xdr:colOff>31750</xdr:colOff>
                    <xdr:row>19</xdr:row>
                    <xdr:rowOff>222250</xdr:rowOff>
                  </from>
                  <to>
                    <xdr:col>7</xdr:col>
                    <xdr:colOff>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2" r:id="rId51" name="Check Box 94">
              <controlPr defaultSize="0" autoFill="0" autoLine="0" autoPict="0">
                <anchor moveWithCells="1">
                  <from>
                    <xdr:col>8</xdr:col>
                    <xdr:colOff>31750</xdr:colOff>
                    <xdr:row>19</xdr:row>
                    <xdr:rowOff>222250</xdr:rowOff>
                  </from>
                  <to>
                    <xdr:col>9</xdr:col>
                    <xdr:colOff>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3" r:id="rId52" name="Check Box 95">
              <controlPr defaultSize="0" autoFill="0" autoLine="0" autoPict="0">
                <anchor moveWithCells="1">
                  <from>
                    <xdr:col>10</xdr:col>
                    <xdr:colOff>31750</xdr:colOff>
                    <xdr:row>19</xdr:row>
                    <xdr:rowOff>222250</xdr:rowOff>
                  </from>
                  <to>
                    <xdr:col>11</xdr:col>
                    <xdr:colOff>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4" r:id="rId53" name="Check Box 96">
              <controlPr defaultSize="0" autoFill="0" autoLine="0" autoPict="0">
                <anchor moveWithCells="1">
                  <from>
                    <xdr:col>12</xdr:col>
                    <xdr:colOff>31750</xdr:colOff>
                    <xdr:row>19</xdr:row>
                    <xdr:rowOff>222250</xdr:rowOff>
                  </from>
                  <to>
                    <xdr:col>13</xdr:col>
                    <xdr:colOff>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5" r:id="rId54" name="Check Box 97">
              <controlPr defaultSize="0" autoFill="0" autoLine="0" autoPict="0">
                <anchor moveWithCells="1">
                  <from>
                    <xdr:col>14</xdr:col>
                    <xdr:colOff>31750</xdr:colOff>
                    <xdr:row>19</xdr:row>
                    <xdr:rowOff>222250</xdr:rowOff>
                  </from>
                  <to>
                    <xdr:col>15</xdr:col>
                    <xdr:colOff>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6" r:id="rId55" name="Check Box 98">
              <controlPr defaultSize="0" autoFill="0" autoLine="0" autoPict="0">
                <anchor moveWithCells="1">
                  <from>
                    <xdr:col>14</xdr:col>
                    <xdr:colOff>31750</xdr:colOff>
                    <xdr:row>17</xdr:row>
                    <xdr:rowOff>222250</xdr:rowOff>
                  </from>
                  <to>
                    <xdr:col>15</xdr:col>
                    <xdr:colOff>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7" r:id="rId56" name="Check Box 99">
              <controlPr defaultSize="0" autoFill="0" autoLine="0" autoPict="0">
                <anchor moveWithCells="1">
                  <from>
                    <xdr:col>2</xdr:col>
                    <xdr:colOff>31750</xdr:colOff>
                    <xdr:row>20</xdr:row>
                    <xdr:rowOff>222250</xdr:rowOff>
                  </from>
                  <to>
                    <xdr:col>3</xdr:col>
                    <xdr:colOff>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8" r:id="rId57" name="Check Box 100">
              <controlPr defaultSize="0" autoFill="0" autoLine="0" autoPict="0">
                <anchor moveWithCells="1">
                  <from>
                    <xdr:col>4</xdr:col>
                    <xdr:colOff>31750</xdr:colOff>
                    <xdr:row>20</xdr:row>
                    <xdr:rowOff>222250</xdr:rowOff>
                  </from>
                  <to>
                    <xdr:col>5</xdr:col>
                    <xdr:colOff>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9" r:id="rId58" name="Check Box 101">
              <controlPr defaultSize="0" autoFill="0" autoLine="0" autoPict="0">
                <anchor moveWithCells="1">
                  <from>
                    <xdr:col>6</xdr:col>
                    <xdr:colOff>31750</xdr:colOff>
                    <xdr:row>20</xdr:row>
                    <xdr:rowOff>222250</xdr:rowOff>
                  </from>
                  <to>
                    <xdr:col>7</xdr:col>
                    <xdr:colOff>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" r:id="rId59" name="Check Box 102">
              <controlPr defaultSize="0" autoFill="0" autoLine="0" autoPict="0">
                <anchor moveWithCells="1">
                  <from>
                    <xdr:col>8</xdr:col>
                    <xdr:colOff>31750</xdr:colOff>
                    <xdr:row>20</xdr:row>
                    <xdr:rowOff>222250</xdr:rowOff>
                  </from>
                  <to>
                    <xdr:col>9</xdr:col>
                    <xdr:colOff>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" r:id="rId60" name="Check Box 103">
              <controlPr defaultSize="0" autoFill="0" autoLine="0" autoPict="0">
                <anchor moveWithCells="1">
                  <from>
                    <xdr:col>10</xdr:col>
                    <xdr:colOff>31750</xdr:colOff>
                    <xdr:row>20</xdr:row>
                    <xdr:rowOff>222250</xdr:rowOff>
                  </from>
                  <to>
                    <xdr:col>11</xdr:col>
                    <xdr:colOff>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2" r:id="rId61" name="Check Box 104">
              <controlPr defaultSize="0" autoFill="0" autoLine="0" autoPict="0">
                <anchor moveWithCells="1">
                  <from>
                    <xdr:col>12</xdr:col>
                    <xdr:colOff>31750</xdr:colOff>
                    <xdr:row>20</xdr:row>
                    <xdr:rowOff>222250</xdr:rowOff>
                  </from>
                  <to>
                    <xdr:col>13</xdr:col>
                    <xdr:colOff>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3" r:id="rId62" name="Check Box 105">
              <controlPr defaultSize="0" autoFill="0" autoLine="0" autoPict="0">
                <anchor moveWithCells="1">
                  <from>
                    <xdr:col>14</xdr:col>
                    <xdr:colOff>31750</xdr:colOff>
                    <xdr:row>20</xdr:row>
                    <xdr:rowOff>222250</xdr:rowOff>
                  </from>
                  <to>
                    <xdr:col>15</xdr:col>
                    <xdr:colOff>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4" r:id="rId63" name="Check Box 106">
              <controlPr defaultSize="0" autoFill="0" autoLine="0" autoPict="0">
                <anchor moveWithCells="1">
                  <from>
                    <xdr:col>2</xdr:col>
                    <xdr:colOff>31750</xdr:colOff>
                    <xdr:row>21</xdr:row>
                    <xdr:rowOff>222250</xdr:rowOff>
                  </from>
                  <to>
                    <xdr:col>3</xdr:col>
                    <xdr:colOff>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5" r:id="rId64" name="Check Box 107">
              <controlPr defaultSize="0" autoFill="0" autoLine="0" autoPict="0">
                <anchor moveWithCells="1">
                  <from>
                    <xdr:col>4</xdr:col>
                    <xdr:colOff>31750</xdr:colOff>
                    <xdr:row>21</xdr:row>
                    <xdr:rowOff>222250</xdr:rowOff>
                  </from>
                  <to>
                    <xdr:col>5</xdr:col>
                    <xdr:colOff>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6" r:id="rId65" name="Check Box 108">
              <controlPr defaultSize="0" autoFill="0" autoLine="0" autoPict="0">
                <anchor moveWithCells="1">
                  <from>
                    <xdr:col>6</xdr:col>
                    <xdr:colOff>31750</xdr:colOff>
                    <xdr:row>21</xdr:row>
                    <xdr:rowOff>222250</xdr:rowOff>
                  </from>
                  <to>
                    <xdr:col>7</xdr:col>
                    <xdr:colOff>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7" r:id="rId66" name="Check Box 109">
              <controlPr defaultSize="0" autoFill="0" autoLine="0" autoPict="0">
                <anchor moveWithCells="1">
                  <from>
                    <xdr:col>8</xdr:col>
                    <xdr:colOff>31750</xdr:colOff>
                    <xdr:row>21</xdr:row>
                    <xdr:rowOff>222250</xdr:rowOff>
                  </from>
                  <to>
                    <xdr:col>9</xdr:col>
                    <xdr:colOff>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8" r:id="rId67" name="Check Box 110">
              <controlPr defaultSize="0" autoFill="0" autoLine="0" autoPict="0">
                <anchor moveWithCells="1">
                  <from>
                    <xdr:col>10</xdr:col>
                    <xdr:colOff>31750</xdr:colOff>
                    <xdr:row>21</xdr:row>
                    <xdr:rowOff>222250</xdr:rowOff>
                  </from>
                  <to>
                    <xdr:col>11</xdr:col>
                    <xdr:colOff>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9" r:id="rId68" name="Check Box 111">
              <controlPr defaultSize="0" autoFill="0" autoLine="0" autoPict="0">
                <anchor moveWithCells="1">
                  <from>
                    <xdr:col>12</xdr:col>
                    <xdr:colOff>31750</xdr:colOff>
                    <xdr:row>21</xdr:row>
                    <xdr:rowOff>222250</xdr:rowOff>
                  </from>
                  <to>
                    <xdr:col>13</xdr:col>
                    <xdr:colOff>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0" r:id="rId69" name="Check Box 112">
              <controlPr defaultSize="0" autoFill="0" autoLine="0" autoPict="0">
                <anchor moveWithCells="1">
                  <from>
                    <xdr:col>14</xdr:col>
                    <xdr:colOff>31750</xdr:colOff>
                    <xdr:row>21</xdr:row>
                    <xdr:rowOff>222250</xdr:rowOff>
                  </from>
                  <to>
                    <xdr:col>15</xdr:col>
                    <xdr:colOff>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1" r:id="rId70" name="Check Box 113">
              <controlPr defaultSize="0" autoFill="0" autoLine="0" autoPict="0">
                <anchor moveWithCells="1">
                  <from>
                    <xdr:col>2</xdr:col>
                    <xdr:colOff>31750</xdr:colOff>
                    <xdr:row>22</xdr:row>
                    <xdr:rowOff>222250</xdr:rowOff>
                  </from>
                  <to>
                    <xdr:col>3</xdr:col>
                    <xdr:colOff>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2" r:id="rId71" name="Check Box 114">
              <controlPr defaultSize="0" autoFill="0" autoLine="0" autoPict="0">
                <anchor moveWithCells="1">
                  <from>
                    <xdr:col>4</xdr:col>
                    <xdr:colOff>31750</xdr:colOff>
                    <xdr:row>22</xdr:row>
                    <xdr:rowOff>222250</xdr:rowOff>
                  </from>
                  <to>
                    <xdr:col>5</xdr:col>
                    <xdr:colOff>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3" r:id="rId72" name="Check Box 115">
              <controlPr defaultSize="0" autoFill="0" autoLine="0" autoPict="0">
                <anchor moveWithCells="1">
                  <from>
                    <xdr:col>6</xdr:col>
                    <xdr:colOff>31750</xdr:colOff>
                    <xdr:row>22</xdr:row>
                    <xdr:rowOff>222250</xdr:rowOff>
                  </from>
                  <to>
                    <xdr:col>7</xdr:col>
                    <xdr:colOff>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4" r:id="rId73" name="Check Box 116">
              <controlPr defaultSize="0" autoFill="0" autoLine="0" autoPict="0">
                <anchor moveWithCells="1">
                  <from>
                    <xdr:col>8</xdr:col>
                    <xdr:colOff>31750</xdr:colOff>
                    <xdr:row>22</xdr:row>
                    <xdr:rowOff>222250</xdr:rowOff>
                  </from>
                  <to>
                    <xdr:col>9</xdr:col>
                    <xdr:colOff>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5" r:id="rId74" name="Check Box 117">
              <controlPr defaultSize="0" autoFill="0" autoLine="0" autoPict="0">
                <anchor moveWithCells="1">
                  <from>
                    <xdr:col>10</xdr:col>
                    <xdr:colOff>31750</xdr:colOff>
                    <xdr:row>22</xdr:row>
                    <xdr:rowOff>222250</xdr:rowOff>
                  </from>
                  <to>
                    <xdr:col>11</xdr:col>
                    <xdr:colOff>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6" r:id="rId75" name="Check Box 118">
              <controlPr defaultSize="0" autoFill="0" autoLine="0" autoPict="0">
                <anchor moveWithCells="1">
                  <from>
                    <xdr:col>6</xdr:col>
                    <xdr:colOff>31750</xdr:colOff>
                    <xdr:row>26</xdr:row>
                    <xdr:rowOff>222250</xdr:rowOff>
                  </from>
                  <to>
                    <xdr:col>7</xdr:col>
                    <xdr:colOff>0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7" r:id="rId76" name="Check Box 119">
              <controlPr defaultSize="0" autoFill="0" autoLine="0" autoPict="0">
                <anchor moveWithCells="1">
                  <from>
                    <xdr:col>6</xdr:col>
                    <xdr:colOff>31750</xdr:colOff>
                    <xdr:row>27</xdr:row>
                    <xdr:rowOff>222250</xdr:rowOff>
                  </from>
                  <to>
                    <xdr:col>7</xdr:col>
                    <xdr:colOff>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8" r:id="rId77" name="Check Box 120">
              <controlPr defaultSize="0" autoFill="0" autoLine="0" autoPict="0">
                <anchor moveWithCells="1">
                  <from>
                    <xdr:col>6</xdr:col>
                    <xdr:colOff>31750</xdr:colOff>
                    <xdr:row>28</xdr:row>
                    <xdr:rowOff>222250</xdr:rowOff>
                  </from>
                  <to>
                    <xdr:col>7</xdr:col>
                    <xdr:colOff>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9" r:id="rId78" name="Check Box 121">
              <controlPr defaultSize="0" autoFill="0" autoLine="0" autoPict="0">
                <anchor moveWithCells="1">
                  <from>
                    <xdr:col>6</xdr:col>
                    <xdr:colOff>31750</xdr:colOff>
                    <xdr:row>29</xdr:row>
                    <xdr:rowOff>222250</xdr:rowOff>
                  </from>
                  <to>
                    <xdr:col>7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0" r:id="rId79" name="Check Box 122">
              <controlPr defaultSize="0" autoFill="0" autoLine="0" autoPict="0">
                <anchor moveWithCells="1">
                  <from>
                    <xdr:col>6</xdr:col>
                    <xdr:colOff>31750</xdr:colOff>
                    <xdr:row>30</xdr:row>
                    <xdr:rowOff>222250</xdr:rowOff>
                  </from>
                  <to>
                    <xdr:col>7</xdr:col>
                    <xdr:colOff>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1" r:id="rId80" name="Check Box 123">
              <controlPr defaultSize="0" autoFill="0" autoLine="0" autoPict="0">
                <anchor moveWithCells="1">
                  <from>
                    <xdr:col>6</xdr:col>
                    <xdr:colOff>31750</xdr:colOff>
                    <xdr:row>32</xdr:row>
                    <xdr:rowOff>0</xdr:rowOff>
                  </from>
                  <to>
                    <xdr:col>7</xdr:col>
                    <xdr:colOff>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2" r:id="rId81" name="Check Box 124">
              <controlPr defaultSize="0" autoFill="0" autoLine="0" autoPict="0">
                <anchor moveWithCells="1">
                  <from>
                    <xdr:col>10</xdr:col>
                    <xdr:colOff>31750</xdr:colOff>
                    <xdr:row>26</xdr:row>
                    <xdr:rowOff>222250</xdr:rowOff>
                  </from>
                  <to>
                    <xdr:col>11</xdr:col>
                    <xdr:colOff>0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3" r:id="rId82" name="Check Box 125">
              <controlPr defaultSize="0" autoFill="0" autoLine="0" autoPict="0">
                <anchor moveWithCells="1">
                  <from>
                    <xdr:col>10</xdr:col>
                    <xdr:colOff>31750</xdr:colOff>
                    <xdr:row>27</xdr:row>
                    <xdr:rowOff>222250</xdr:rowOff>
                  </from>
                  <to>
                    <xdr:col>11</xdr:col>
                    <xdr:colOff>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4" r:id="rId83" name="Check Box 126">
              <controlPr defaultSize="0" autoFill="0" autoLine="0" autoPict="0">
                <anchor moveWithCells="1">
                  <from>
                    <xdr:col>10</xdr:col>
                    <xdr:colOff>31750</xdr:colOff>
                    <xdr:row>28</xdr:row>
                    <xdr:rowOff>222250</xdr:rowOff>
                  </from>
                  <to>
                    <xdr:col>11</xdr:col>
                    <xdr:colOff>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5" r:id="rId84" name="Check Box 127">
              <controlPr defaultSize="0" autoFill="0" autoLine="0" autoPict="0">
                <anchor moveWithCells="1">
                  <from>
                    <xdr:col>10</xdr:col>
                    <xdr:colOff>31750</xdr:colOff>
                    <xdr:row>29</xdr:row>
                    <xdr:rowOff>222250</xdr:rowOff>
                  </from>
                  <to>
                    <xdr:col>11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6" r:id="rId85" name="Check Box 128">
              <controlPr defaultSize="0" autoFill="0" autoLine="0" autoPict="0">
                <anchor moveWithCells="1">
                  <from>
                    <xdr:col>10</xdr:col>
                    <xdr:colOff>31750</xdr:colOff>
                    <xdr:row>30</xdr:row>
                    <xdr:rowOff>222250</xdr:rowOff>
                  </from>
                  <to>
                    <xdr:col>11</xdr:col>
                    <xdr:colOff>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7" r:id="rId86" name="Check Box 129">
              <controlPr defaultSize="0" autoFill="0" autoLine="0" autoPict="0">
                <anchor moveWithCells="1">
                  <from>
                    <xdr:col>10</xdr:col>
                    <xdr:colOff>31750</xdr:colOff>
                    <xdr:row>32</xdr:row>
                    <xdr:rowOff>0</xdr:rowOff>
                  </from>
                  <to>
                    <xdr:col>11</xdr:col>
                    <xdr:colOff>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8" r:id="rId87" name="Check Box 130">
              <controlPr defaultSize="0" autoFill="0" autoLine="0" autoPict="0">
                <anchor moveWithCells="1">
                  <from>
                    <xdr:col>2</xdr:col>
                    <xdr:colOff>31750</xdr:colOff>
                    <xdr:row>38</xdr:row>
                    <xdr:rowOff>222250</xdr:rowOff>
                  </from>
                  <to>
                    <xdr:col>3</xdr:col>
                    <xdr:colOff>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0" r:id="rId88" name="Check Box 132">
              <controlPr defaultSize="0" autoFill="0" autoLine="0" autoPict="0">
                <anchor moveWithCells="1">
                  <from>
                    <xdr:col>14</xdr:col>
                    <xdr:colOff>31750</xdr:colOff>
                    <xdr:row>38</xdr:row>
                    <xdr:rowOff>222250</xdr:rowOff>
                  </from>
                  <to>
                    <xdr:col>15</xdr:col>
                    <xdr:colOff>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2" r:id="rId89" name="Check Box 134">
              <controlPr defaultSize="0" autoFill="0" autoLine="0" autoPict="0">
                <anchor moveWithCells="1">
                  <from>
                    <xdr:col>6</xdr:col>
                    <xdr:colOff>31750</xdr:colOff>
                    <xdr:row>38</xdr:row>
                    <xdr:rowOff>222250</xdr:rowOff>
                  </from>
                  <to>
                    <xdr:col>7</xdr:col>
                    <xdr:colOff>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4" r:id="rId90" name="Check Box 136">
              <controlPr defaultSize="0" autoFill="0" autoLine="0" autoPict="0">
                <anchor moveWithCells="1">
                  <from>
                    <xdr:col>10</xdr:col>
                    <xdr:colOff>31750</xdr:colOff>
                    <xdr:row>38</xdr:row>
                    <xdr:rowOff>222250</xdr:rowOff>
                  </from>
                  <to>
                    <xdr:col>11</xdr:col>
                    <xdr:colOff>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8" r:id="rId91" name="Check Box 140">
              <controlPr defaultSize="0" autoFill="0" autoLine="0" autoPict="0">
                <anchor moveWithCells="1">
                  <from>
                    <xdr:col>2</xdr:col>
                    <xdr:colOff>31750</xdr:colOff>
                    <xdr:row>84</xdr:row>
                    <xdr:rowOff>209550</xdr:rowOff>
                  </from>
                  <to>
                    <xdr:col>3</xdr:col>
                    <xdr:colOff>0</xdr:colOff>
                    <xdr:row>86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77217AF210D8664196A6FF5C4DF3C471" ma:contentTypeVersion="14" ma:contentTypeDescription="新しいドキュメントを作成します。" ma:contentTypeScope="" ma:versionID="70d8cd0b90198b5a359249a7ecf63506">
  <xsd:schema xmlns:xsd="http://www.w3.org/2001/XMLSchema" xmlns:xs="http://www.w3.org/2001/XMLSchema" xmlns:p="http://schemas.microsoft.com/office/2006/metadata/properties" xmlns:ns2="de856a1a-d4d8-4fb5-9434-53c6b8d30142" xmlns:ns3="58ea0b31-30fc-4e5d-9298-808c0d3bfb1e" targetNamespace="http://schemas.microsoft.com/office/2006/metadata/properties" ma:root="true" ma:fieldsID="93ba09823f1441081bace6fed7a41b3f" ns2:_="" ns3:_="">
    <xsd:import namespace="de856a1a-d4d8-4fb5-9434-53c6b8d30142"/>
    <xsd:import namespace="58ea0b31-30fc-4e5d-9298-808c0d3bfb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856a1a-d4d8-4fb5-9434-53c6b8d301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画像タグ" ma:readOnly="false" ma:fieldId="{5cf76f15-5ced-4ddc-b409-7134ff3c332f}" ma:taxonomyMulti="true" ma:sspId="f5cd4374-0f97-401a-8e0a-670893fc6d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ea0b31-30fc-4e5d-9298-808c0d3bfb1e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3ce6e6f7-af60-4ac8-873a-b9f738fc2519}" ma:internalName="TaxCatchAll" ma:showField="CatchAllData" ma:web="58ea0b31-30fc-4e5d-9298-808c0d3bfb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8ea0b31-30fc-4e5d-9298-808c0d3bfb1e" xsi:nil="true"/>
    <lcf76f155ced4ddcb4097134ff3c332f xmlns="de856a1a-d4d8-4fb5-9434-53c6b8d3014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3440ACA-392F-4A07-98D8-4ECADC406374}"/>
</file>

<file path=customXml/itemProps2.xml><?xml version="1.0" encoding="utf-8"?>
<ds:datastoreItem xmlns:ds="http://schemas.openxmlformats.org/officeDocument/2006/customXml" ds:itemID="{A974B1EB-F4A4-45A0-842C-8CDEDC3EE0A5}"/>
</file>

<file path=customXml/itemProps3.xml><?xml version="1.0" encoding="utf-8"?>
<ds:datastoreItem xmlns:ds="http://schemas.openxmlformats.org/officeDocument/2006/customXml" ds:itemID="{84EBEA38-1000-4933-AE37-4A1B2FFC619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見積依頼（標準指数・都市別指数）</vt:lpstr>
      <vt:lpstr>DATA</vt:lpstr>
      <vt:lpstr>見積依頼（都市間格差指数）</vt:lpstr>
      <vt:lpstr>'見積依頼（都市間格差指数）'!Print_Area</vt:lpstr>
      <vt:lpstr>'見積依頼（標準指数・都市別指数）'!Print_Area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佐野　由香子</dc:creator>
  <cp:lastModifiedBy>佐野　由香子</cp:lastModifiedBy>
  <cp:lastPrinted>2025-12-09T06:22:53Z</cp:lastPrinted>
  <dcterms:created xsi:type="dcterms:W3CDTF">2015-06-05T18:19:34Z</dcterms:created>
  <dcterms:modified xsi:type="dcterms:W3CDTF">2025-12-10T07:14:55Z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0x01010077217AF210D8664196A6FF5C4DF3C471</vt:lpwstr>
  </property>
</Properties>
</file>