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3年01月更新（2022年12月分）\"/>
    </mc:Choice>
  </mc:AlternateContent>
  <xr:revisionPtr revIDLastSave="0" documentId="13_ncr:1_{B85EA110-5DAD-4439-B17A-30B14B4208DB}" xr6:coauthVersionLast="47" xr6:coauthVersionMax="47" xr10:uidLastSave="{00000000-0000-0000-0000-000000000000}"/>
  <bookViews>
    <workbookView xWindow="700" yWindow="1500" windowWidth="17610" windowHeight="19200" xr2:uid="{E57B1347-A481-42DE-B921-2DCFB70B9255}"/>
  </bookViews>
  <sheets>
    <sheet name="index" sheetId="2" r:id="rId1"/>
    <sheet name="標準指数" sheetId="1" r:id="rId2"/>
  </sheets>
  <definedNames>
    <definedName name="_xlnm.Print_Area" localSheetId="0">index!$A$1:$F$44</definedName>
    <definedName name="_xlnm.Print_Area" localSheetId="1">標準指数!$A$3:$N$431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9" i="1" l="1"/>
  <c r="C416" i="1"/>
  <c r="A416" i="1"/>
  <c r="C415" i="1"/>
  <c r="A415" i="1"/>
  <c r="C414" i="1"/>
  <c r="C413" i="1"/>
  <c r="C412" i="1"/>
  <c r="C411" i="1"/>
  <c r="C405" i="1"/>
  <c r="C392" i="1"/>
  <c r="A392" i="1"/>
  <c r="C391" i="1"/>
  <c r="C390" i="1"/>
  <c r="A390" i="1"/>
  <c r="C389" i="1"/>
  <c r="C388" i="1"/>
  <c r="C387" i="1"/>
  <c r="C385" i="1"/>
  <c r="A385" i="1"/>
  <c r="A373" i="1"/>
  <c r="C372" i="1"/>
  <c r="A372" i="1"/>
  <c r="C371" i="1"/>
  <c r="C370" i="1"/>
  <c r="C369" i="1"/>
  <c r="A369" i="1"/>
  <c r="C368" i="1"/>
  <c r="C367" i="1"/>
  <c r="A361" i="1"/>
  <c r="M360" i="1"/>
  <c r="C356" i="1"/>
  <c r="C352" i="1"/>
  <c r="C348" i="1"/>
  <c r="C344" i="1"/>
  <c r="C343" i="1"/>
  <c r="A343" i="1"/>
  <c r="C342" i="1"/>
  <c r="C341" i="1"/>
  <c r="C340" i="1"/>
  <c r="C339" i="1"/>
  <c r="C338" i="1"/>
  <c r="C336" i="1"/>
  <c r="C335" i="1"/>
  <c r="C331" i="1"/>
  <c r="C327" i="1"/>
  <c r="C323" i="1"/>
  <c r="A323" i="1"/>
  <c r="C322" i="1"/>
  <c r="C321" i="1"/>
  <c r="C320" i="1"/>
  <c r="C319" i="1"/>
  <c r="C318" i="1"/>
  <c r="C316" i="1"/>
  <c r="C314" i="1"/>
  <c r="C310" i="1"/>
  <c r="C306" i="1"/>
  <c r="C303" i="1"/>
  <c r="A303" i="1"/>
  <c r="C302" i="1"/>
  <c r="C301" i="1"/>
  <c r="C300" i="1"/>
  <c r="C299" i="1"/>
  <c r="C298" i="1"/>
  <c r="C296" i="1"/>
  <c r="C283" i="1"/>
  <c r="A283" i="1"/>
  <c r="C282" i="1"/>
  <c r="C281" i="1"/>
  <c r="C280" i="1"/>
  <c r="C279" i="1"/>
  <c r="C278" i="1"/>
  <c r="M272" i="1"/>
  <c r="A272" i="1"/>
  <c r="M271" i="1"/>
  <c r="C267" i="1"/>
  <c r="C254" i="1"/>
  <c r="A254" i="1"/>
  <c r="C253" i="1"/>
  <c r="A253" i="1"/>
  <c r="C252" i="1"/>
  <c r="C251" i="1"/>
  <c r="C250" i="1"/>
  <c r="C249" i="1"/>
  <c r="C247" i="1"/>
  <c r="C234" i="1"/>
  <c r="A234" i="1"/>
  <c r="C233" i="1"/>
  <c r="C232" i="1"/>
  <c r="A232" i="1"/>
  <c r="C231" i="1"/>
  <c r="C230" i="1"/>
  <c r="C229" i="1"/>
  <c r="C227" i="1"/>
  <c r="A227" i="1"/>
  <c r="A215" i="1"/>
  <c r="C214" i="1"/>
  <c r="A214" i="1"/>
  <c r="C213" i="1"/>
  <c r="C212" i="1"/>
  <c r="C211" i="1"/>
  <c r="A211" i="1"/>
  <c r="C210" i="1"/>
  <c r="C209" i="1"/>
  <c r="C207" i="1"/>
  <c r="C194" i="1"/>
  <c r="A194" i="1"/>
  <c r="C193" i="1"/>
  <c r="C192" i="1"/>
  <c r="C191" i="1"/>
  <c r="C190" i="1"/>
  <c r="A190" i="1"/>
  <c r="C189" i="1"/>
  <c r="A183" i="1"/>
  <c r="M182" i="1"/>
  <c r="C178" i="1"/>
  <c r="C177" i="1"/>
  <c r="C173" i="1"/>
  <c r="C169" i="1"/>
  <c r="C165" i="1"/>
  <c r="A165" i="1"/>
  <c r="C164" i="1"/>
  <c r="C163" i="1"/>
  <c r="C162" i="1"/>
  <c r="C161" i="1"/>
  <c r="C160" i="1"/>
  <c r="C158" i="1"/>
  <c r="C156" i="1"/>
  <c r="C152" i="1"/>
  <c r="C148" i="1"/>
  <c r="C145" i="1"/>
  <c r="A145" i="1"/>
  <c r="C144" i="1"/>
  <c r="C143" i="1"/>
  <c r="C142" i="1"/>
  <c r="C141" i="1"/>
  <c r="C140" i="1"/>
  <c r="C138" i="1"/>
  <c r="C125" i="1"/>
  <c r="A125" i="1"/>
  <c r="C124" i="1"/>
  <c r="C123" i="1"/>
  <c r="C122" i="1"/>
  <c r="C121" i="1"/>
  <c r="C120" i="1"/>
  <c r="C118" i="1"/>
  <c r="C114" i="1"/>
  <c r="C110" i="1"/>
  <c r="C106" i="1"/>
  <c r="C105" i="1"/>
  <c r="A105" i="1"/>
  <c r="C104" i="1"/>
  <c r="C103" i="1"/>
  <c r="C102" i="1"/>
  <c r="C101" i="1"/>
  <c r="C100" i="1"/>
  <c r="A94" i="1"/>
  <c r="M93" i="1"/>
  <c r="C89" i="1"/>
  <c r="C76" i="1"/>
  <c r="A76" i="1"/>
  <c r="C75" i="1"/>
  <c r="C74" i="1"/>
  <c r="A74" i="1"/>
  <c r="C73" i="1"/>
  <c r="C72" i="1"/>
  <c r="C71" i="1"/>
  <c r="C69" i="1"/>
  <c r="A69" i="1"/>
  <c r="A57" i="1"/>
  <c r="C56" i="1"/>
  <c r="A56" i="1"/>
  <c r="C55" i="1"/>
  <c r="C54" i="1"/>
  <c r="C53" i="1"/>
  <c r="A53" i="1"/>
  <c r="C52" i="1"/>
  <c r="C51" i="1"/>
  <c r="C49" i="1"/>
  <c r="C36" i="1"/>
  <c r="A36" i="1"/>
  <c r="C35" i="1"/>
  <c r="C34" i="1"/>
  <c r="C33" i="1"/>
  <c r="C32" i="1"/>
  <c r="A32" i="1"/>
  <c r="C31" i="1"/>
  <c r="A29" i="1"/>
  <c r="A296" i="1" s="1"/>
  <c r="C28" i="1"/>
  <c r="C404" i="1" s="1"/>
  <c r="C27" i="1"/>
  <c r="C383" i="1" s="1"/>
  <c r="C26" i="1"/>
  <c r="C204" i="1" s="1"/>
  <c r="C25" i="1"/>
  <c r="C425" i="1" s="1"/>
  <c r="C24" i="1"/>
  <c r="C400" i="1" s="1"/>
  <c r="C23" i="1"/>
  <c r="C379" i="1" s="1"/>
  <c r="C22" i="1"/>
  <c r="C200" i="1" s="1"/>
  <c r="C21" i="1"/>
  <c r="C421" i="1" s="1"/>
  <c r="C20" i="1"/>
  <c r="C396" i="1" s="1"/>
  <c r="C19" i="1"/>
  <c r="C375" i="1" s="1"/>
  <c r="C18" i="1"/>
  <c r="C196" i="1" s="1"/>
  <c r="C17" i="1"/>
  <c r="C417" i="1" s="1"/>
  <c r="A17" i="1"/>
  <c r="A284" i="1" s="1"/>
  <c r="A15" i="1"/>
  <c r="A322" i="1" s="1"/>
  <c r="A14" i="1"/>
  <c r="A301" i="1" s="1"/>
  <c r="A13" i="1"/>
  <c r="A280" i="1" s="1"/>
  <c r="A12" i="1"/>
  <c r="A339" i="1" s="1"/>
  <c r="A11" i="1"/>
  <c r="A318" i="1" s="1"/>
  <c r="M5" i="1"/>
  <c r="M183" i="1" s="1"/>
  <c r="A249" i="1" l="1"/>
  <c r="A411" i="1"/>
  <c r="A31" i="1"/>
  <c r="A35" i="1"/>
  <c r="A52" i="1"/>
  <c r="A73" i="1"/>
  <c r="A77" i="1"/>
  <c r="A89" i="1"/>
  <c r="C109" i="1"/>
  <c r="C113" i="1"/>
  <c r="C117" i="1"/>
  <c r="C126" i="1"/>
  <c r="C130" i="1"/>
  <c r="C134" i="1"/>
  <c r="C147" i="1"/>
  <c r="C151" i="1"/>
  <c r="C155" i="1"/>
  <c r="C168" i="1"/>
  <c r="C172" i="1"/>
  <c r="C176" i="1"/>
  <c r="A189" i="1"/>
  <c r="A193" i="1"/>
  <c r="A210" i="1"/>
  <c r="A231" i="1"/>
  <c r="A235" i="1"/>
  <c r="A247" i="1"/>
  <c r="A252" i="1"/>
  <c r="C284" i="1"/>
  <c r="C288" i="1"/>
  <c r="C292" i="1"/>
  <c r="C305" i="1"/>
  <c r="C309" i="1"/>
  <c r="C313" i="1"/>
  <c r="C326" i="1"/>
  <c r="C330" i="1"/>
  <c r="C334" i="1"/>
  <c r="C347" i="1"/>
  <c r="C351" i="1"/>
  <c r="C355" i="1"/>
  <c r="A368" i="1"/>
  <c r="A389" i="1"/>
  <c r="A393" i="1"/>
  <c r="A405" i="1"/>
  <c r="A414" i="1"/>
  <c r="C127" i="1"/>
  <c r="C135" i="1"/>
  <c r="C289" i="1"/>
  <c r="A18" i="1"/>
  <c r="A22" i="1"/>
  <c r="A26" i="1"/>
  <c r="C39" i="1"/>
  <c r="C43" i="1"/>
  <c r="C47" i="1"/>
  <c r="C60" i="1"/>
  <c r="C64" i="1"/>
  <c r="C68" i="1"/>
  <c r="C77" i="1"/>
  <c r="C81" i="1"/>
  <c r="C85" i="1"/>
  <c r="A102" i="1"/>
  <c r="A106" i="1"/>
  <c r="A118" i="1"/>
  <c r="A123" i="1"/>
  <c r="A140" i="1"/>
  <c r="A144" i="1"/>
  <c r="A161" i="1"/>
  <c r="C197" i="1"/>
  <c r="C201" i="1"/>
  <c r="C205" i="1"/>
  <c r="C218" i="1"/>
  <c r="C222" i="1"/>
  <c r="C226" i="1"/>
  <c r="C235" i="1"/>
  <c r="C239" i="1"/>
  <c r="C243" i="1"/>
  <c r="C256" i="1"/>
  <c r="C260" i="1"/>
  <c r="C264" i="1"/>
  <c r="A281" i="1"/>
  <c r="A298" i="1"/>
  <c r="A302" i="1"/>
  <c r="A319" i="1"/>
  <c r="A340" i="1"/>
  <c r="A344" i="1"/>
  <c r="A356" i="1"/>
  <c r="C376" i="1"/>
  <c r="C380" i="1"/>
  <c r="C384" i="1"/>
  <c r="C393" i="1"/>
  <c r="C397" i="1"/>
  <c r="C401" i="1"/>
  <c r="C418" i="1"/>
  <c r="C422" i="1"/>
  <c r="C426" i="1"/>
  <c r="A19" i="1"/>
  <c r="A23" i="1"/>
  <c r="A27" i="1"/>
  <c r="C40" i="1"/>
  <c r="C44" i="1"/>
  <c r="C48" i="1"/>
  <c r="C57" i="1"/>
  <c r="C61" i="1"/>
  <c r="C65" i="1"/>
  <c r="C78" i="1"/>
  <c r="C82" i="1"/>
  <c r="C86" i="1"/>
  <c r="A103" i="1"/>
  <c r="A120" i="1"/>
  <c r="A124" i="1"/>
  <c r="A141" i="1"/>
  <c r="A162" i="1"/>
  <c r="A166" i="1"/>
  <c r="A178" i="1"/>
  <c r="C198" i="1"/>
  <c r="C202" i="1"/>
  <c r="C206" i="1"/>
  <c r="C215" i="1"/>
  <c r="C219" i="1"/>
  <c r="C223" i="1"/>
  <c r="C236" i="1"/>
  <c r="C240" i="1"/>
  <c r="C244" i="1"/>
  <c r="C257" i="1"/>
  <c r="C261" i="1"/>
  <c r="C265" i="1"/>
  <c r="A278" i="1"/>
  <c r="A282" i="1"/>
  <c r="A299" i="1"/>
  <c r="A320" i="1"/>
  <c r="A324" i="1"/>
  <c r="A336" i="1"/>
  <c r="A341" i="1"/>
  <c r="C373" i="1"/>
  <c r="C377" i="1"/>
  <c r="C381" i="1"/>
  <c r="C394" i="1"/>
  <c r="C398" i="1"/>
  <c r="C402" i="1"/>
  <c r="C419" i="1"/>
  <c r="C423" i="1"/>
  <c r="C427" i="1"/>
  <c r="C285" i="1"/>
  <c r="A33" i="1"/>
  <c r="A37" i="1"/>
  <c r="A49" i="1"/>
  <c r="A54" i="1"/>
  <c r="A71" i="1"/>
  <c r="A75" i="1"/>
  <c r="M94" i="1"/>
  <c r="C107" i="1"/>
  <c r="C111" i="1"/>
  <c r="C115" i="1"/>
  <c r="C128" i="1"/>
  <c r="C132" i="1"/>
  <c r="C136" i="1"/>
  <c r="C149" i="1"/>
  <c r="C153" i="1"/>
  <c r="C157" i="1"/>
  <c r="C166" i="1"/>
  <c r="C170" i="1"/>
  <c r="C174" i="1"/>
  <c r="A191" i="1"/>
  <c r="A195" i="1"/>
  <c r="A207" i="1"/>
  <c r="A212" i="1"/>
  <c r="A229" i="1"/>
  <c r="A233" i="1"/>
  <c r="A250" i="1"/>
  <c r="C286" i="1"/>
  <c r="C290" i="1"/>
  <c r="C294" i="1"/>
  <c r="C307" i="1"/>
  <c r="C311" i="1"/>
  <c r="C315" i="1"/>
  <c r="C324" i="1"/>
  <c r="C328" i="1"/>
  <c r="C332" i="1"/>
  <c r="C345" i="1"/>
  <c r="C349" i="1"/>
  <c r="C353" i="1"/>
  <c r="A370" i="1"/>
  <c r="A387" i="1"/>
  <c r="A391" i="1"/>
  <c r="A412" i="1"/>
  <c r="C131" i="1"/>
  <c r="A20" i="1"/>
  <c r="A24" i="1"/>
  <c r="A28" i="1"/>
  <c r="C37" i="1"/>
  <c r="C41" i="1"/>
  <c r="C45" i="1"/>
  <c r="C58" i="1"/>
  <c r="C62" i="1"/>
  <c r="C66" i="1"/>
  <c r="C79" i="1"/>
  <c r="C83" i="1"/>
  <c r="C87" i="1"/>
  <c r="A100" i="1"/>
  <c r="A104" i="1"/>
  <c r="A121" i="1"/>
  <c r="A142" i="1"/>
  <c r="A146" i="1"/>
  <c r="A158" i="1"/>
  <c r="A163" i="1"/>
  <c r="C195" i="1"/>
  <c r="C199" i="1"/>
  <c r="C203" i="1"/>
  <c r="C216" i="1"/>
  <c r="C220" i="1"/>
  <c r="C224" i="1"/>
  <c r="C237" i="1"/>
  <c r="C241" i="1"/>
  <c r="C245" i="1"/>
  <c r="C258" i="1"/>
  <c r="C262" i="1"/>
  <c r="C266" i="1"/>
  <c r="A279" i="1"/>
  <c r="A300" i="1"/>
  <c r="A304" i="1"/>
  <c r="A316" i="1"/>
  <c r="A321" i="1"/>
  <c r="A338" i="1"/>
  <c r="A342" i="1"/>
  <c r="M361" i="1"/>
  <c r="C374" i="1"/>
  <c r="C378" i="1"/>
  <c r="C382" i="1"/>
  <c r="C395" i="1"/>
  <c r="C399" i="1"/>
  <c r="C403" i="1"/>
  <c r="C420" i="1"/>
  <c r="C424" i="1"/>
  <c r="C428" i="1"/>
  <c r="A34" i="1"/>
  <c r="A51" i="1"/>
  <c r="A55" i="1"/>
  <c r="A72" i="1"/>
  <c r="C108" i="1"/>
  <c r="C112" i="1"/>
  <c r="C116" i="1"/>
  <c r="C129" i="1"/>
  <c r="C133" i="1"/>
  <c r="C137" i="1"/>
  <c r="C146" i="1"/>
  <c r="C150" i="1"/>
  <c r="C154" i="1"/>
  <c r="C167" i="1"/>
  <c r="C171" i="1"/>
  <c r="C175" i="1"/>
  <c r="A192" i="1"/>
  <c r="A209" i="1"/>
  <c r="A213" i="1"/>
  <c r="A230" i="1"/>
  <c r="A251" i="1"/>
  <c r="A255" i="1"/>
  <c r="A267" i="1"/>
  <c r="C287" i="1"/>
  <c r="C291" i="1"/>
  <c r="C295" i="1"/>
  <c r="C304" i="1"/>
  <c r="C308" i="1"/>
  <c r="C312" i="1"/>
  <c r="C325" i="1"/>
  <c r="C329" i="1"/>
  <c r="C333" i="1"/>
  <c r="C346" i="1"/>
  <c r="C350" i="1"/>
  <c r="C354" i="1"/>
  <c r="A367" i="1"/>
  <c r="A371" i="1"/>
  <c r="A388" i="1"/>
  <c r="A413" i="1"/>
  <c r="A417" i="1"/>
  <c r="A429" i="1"/>
  <c r="C293" i="1"/>
  <c r="A21" i="1"/>
  <c r="A25" i="1"/>
  <c r="C38" i="1"/>
  <c r="C42" i="1"/>
  <c r="C46" i="1"/>
  <c r="C59" i="1"/>
  <c r="C63" i="1"/>
  <c r="C67" i="1"/>
  <c r="C80" i="1"/>
  <c r="C84" i="1"/>
  <c r="C88" i="1"/>
  <c r="A101" i="1"/>
  <c r="A122" i="1"/>
  <c r="A126" i="1"/>
  <c r="A138" i="1"/>
  <c r="A143" i="1"/>
  <c r="A160" i="1"/>
  <c r="A164" i="1"/>
  <c r="C217" i="1"/>
  <c r="C221" i="1"/>
  <c r="C225" i="1"/>
  <c r="C238" i="1"/>
  <c r="C242" i="1"/>
  <c r="C246" i="1"/>
  <c r="C255" i="1"/>
  <c r="C259" i="1"/>
  <c r="C263" i="1"/>
  <c r="A330" i="1" l="1"/>
  <c r="A172" i="1"/>
  <c r="A379" i="1"/>
  <c r="A221" i="1"/>
  <c r="A63" i="1"/>
  <c r="A350" i="1"/>
  <c r="A112" i="1"/>
  <c r="A399" i="1"/>
  <c r="A241" i="1"/>
  <c r="A83" i="1"/>
  <c r="A423" i="1"/>
  <c r="A261" i="1"/>
  <c r="A290" i="1"/>
  <c r="A132" i="1"/>
  <c r="A310" i="1"/>
  <c r="A152" i="1"/>
  <c r="A201" i="1"/>
  <c r="A43" i="1"/>
  <c r="A305" i="1"/>
  <c r="A147" i="1"/>
  <c r="A394" i="1"/>
  <c r="A196" i="1"/>
  <c r="A38" i="1"/>
  <c r="A325" i="1"/>
  <c r="A167" i="1"/>
  <c r="A236" i="1"/>
  <c r="A374" i="1"/>
  <c r="A216" i="1"/>
  <c r="A58" i="1"/>
  <c r="A345" i="1"/>
  <c r="A107" i="1"/>
  <c r="A285" i="1"/>
  <c r="A127" i="1"/>
  <c r="A78" i="1"/>
  <c r="A418" i="1"/>
  <c r="A256" i="1"/>
  <c r="A326" i="1"/>
  <c r="A168" i="1"/>
  <c r="A375" i="1"/>
  <c r="A217" i="1"/>
  <c r="A59" i="1"/>
  <c r="A346" i="1"/>
  <c r="A108" i="1"/>
  <c r="A419" i="1"/>
  <c r="A395" i="1"/>
  <c r="A237" i="1"/>
  <c r="A79" i="1"/>
  <c r="A286" i="1"/>
  <c r="A128" i="1"/>
  <c r="A257" i="1"/>
  <c r="A306" i="1"/>
  <c r="A148" i="1"/>
  <c r="A197" i="1"/>
  <c r="A39" i="1"/>
  <c r="A292" i="1"/>
  <c r="A134" i="1"/>
  <c r="A425" i="1"/>
  <c r="A263" i="1"/>
  <c r="A312" i="1"/>
  <c r="A154" i="1"/>
  <c r="A381" i="1"/>
  <c r="A203" i="1"/>
  <c r="A45" i="1"/>
  <c r="A332" i="1"/>
  <c r="A174" i="1"/>
  <c r="A352" i="1"/>
  <c r="A114" i="1"/>
  <c r="A65" i="1"/>
  <c r="A401" i="1"/>
  <c r="A243" i="1"/>
  <c r="A85" i="1"/>
  <c r="A223" i="1"/>
  <c r="A288" i="1"/>
  <c r="A130" i="1"/>
  <c r="A421" i="1"/>
  <c r="A259" i="1"/>
  <c r="A308" i="1"/>
  <c r="A150" i="1"/>
  <c r="A199" i="1"/>
  <c r="A41" i="1"/>
  <c r="A219" i="1"/>
  <c r="A328" i="1"/>
  <c r="A170" i="1"/>
  <c r="A348" i="1"/>
  <c r="A110" i="1"/>
  <c r="A377" i="1"/>
  <c r="A397" i="1"/>
  <c r="A239" i="1"/>
  <c r="A81" i="1"/>
  <c r="A61" i="1"/>
  <c r="A355" i="1"/>
  <c r="A117" i="1"/>
  <c r="A404" i="1"/>
  <c r="A246" i="1"/>
  <c r="A88" i="1"/>
  <c r="A295" i="1"/>
  <c r="A137" i="1"/>
  <c r="A428" i="1"/>
  <c r="A266" i="1"/>
  <c r="A206" i="1"/>
  <c r="A315" i="1"/>
  <c r="A157" i="1"/>
  <c r="A335" i="1"/>
  <c r="A177" i="1"/>
  <c r="A48" i="1"/>
  <c r="A384" i="1"/>
  <c r="A226" i="1"/>
  <c r="A68" i="1"/>
  <c r="A351" i="1"/>
  <c r="A113" i="1"/>
  <c r="A400" i="1"/>
  <c r="A242" i="1"/>
  <c r="A84" i="1"/>
  <c r="A202" i="1"/>
  <c r="A291" i="1"/>
  <c r="A133" i="1"/>
  <c r="A44" i="1"/>
  <c r="A424" i="1"/>
  <c r="A262" i="1"/>
  <c r="A311" i="1"/>
  <c r="A153" i="1"/>
  <c r="A331" i="1"/>
  <c r="A173" i="1"/>
  <c r="A380" i="1"/>
  <c r="A222" i="1"/>
  <c r="A64" i="1"/>
  <c r="A347" i="1"/>
  <c r="A109" i="1"/>
  <c r="A396" i="1"/>
  <c r="A238" i="1"/>
  <c r="A80" i="1"/>
  <c r="A287" i="1"/>
  <c r="A129" i="1"/>
  <c r="A420" i="1"/>
  <c r="A258" i="1"/>
  <c r="A198" i="1"/>
  <c r="A307" i="1"/>
  <c r="A149" i="1"/>
  <c r="A327" i="1"/>
  <c r="A169" i="1"/>
  <c r="A376" i="1"/>
  <c r="A218" i="1"/>
  <c r="A60" i="1"/>
  <c r="A40" i="1"/>
  <c r="A313" i="1"/>
  <c r="A155" i="1"/>
  <c r="A204" i="1"/>
  <c r="A46" i="1"/>
  <c r="A333" i="1"/>
  <c r="A175" i="1"/>
  <c r="A382" i="1"/>
  <c r="A224" i="1"/>
  <c r="A66" i="1"/>
  <c r="A244" i="1"/>
  <c r="A353" i="1"/>
  <c r="A115" i="1"/>
  <c r="A293" i="1"/>
  <c r="A135" i="1"/>
  <c r="A402" i="1"/>
  <c r="A86" i="1"/>
  <c r="A426" i="1"/>
  <c r="A264" i="1"/>
  <c r="A334" i="1"/>
  <c r="A176" i="1"/>
  <c r="A383" i="1"/>
  <c r="A225" i="1"/>
  <c r="A67" i="1"/>
  <c r="A354" i="1"/>
  <c r="A116" i="1"/>
  <c r="A403" i="1"/>
  <c r="A245" i="1"/>
  <c r="A87" i="1"/>
  <c r="A294" i="1"/>
  <c r="A136" i="1"/>
  <c r="A427" i="1"/>
  <c r="A314" i="1"/>
  <c r="A156" i="1"/>
  <c r="A265" i="1"/>
  <c r="A205" i="1"/>
  <c r="A47" i="1"/>
  <c r="A309" i="1"/>
  <c r="A151" i="1"/>
  <c r="A200" i="1"/>
  <c r="A42" i="1"/>
  <c r="A398" i="1"/>
  <c r="A240" i="1"/>
  <c r="A329" i="1"/>
  <c r="A171" i="1"/>
  <c r="A378" i="1"/>
  <c r="A220" i="1"/>
  <c r="A62" i="1"/>
  <c r="A82" i="1"/>
  <c r="A349" i="1"/>
  <c r="A111" i="1"/>
  <c r="A289" i="1"/>
  <c r="A131" i="1"/>
  <c r="A422" i="1"/>
  <c r="A260" i="1"/>
</calcChain>
</file>

<file path=xl/sharedStrings.xml><?xml version="1.0" encoding="utf-8"?>
<sst xmlns="http://schemas.openxmlformats.org/spreadsheetml/2006/main" count="358" uniqueCount="123">
  <si>
    <t>１．標準指数　　　Ｓｔａｎｄａｒｄ　ｉｎｄｅｘ(東京)</t>
    <phoneticPr fontId="1"/>
  </si>
  <si>
    <t>建物種類 Building type</t>
    <phoneticPr fontId="1"/>
  </si>
  <si>
    <t>集合住宅　Condominium　SRC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</si>
  <si>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</si>
  <si>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</si>
  <si>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</si>
  <si>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</si>
  <si>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</si>
  <si>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</si>
  <si>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</si>
  <si>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</si>
  <si>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</si>
  <si>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</si>
  <si>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</si>
  <si>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</si>
  <si>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</si>
  <si>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</si>
  <si>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</si>
  <si>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</si>
  <si>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</si>
  <si>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</si>
  <si>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</si>
  <si>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</si>
  <si>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</si>
  <si>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</si>
  <si>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r>
      <t>I</t>
    </r>
    <r>
      <rPr>
        <sz val="1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</si>
  <si>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</si>
  <si>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</si>
  <si>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rFont val="ＭＳ Ｐゴシック"/>
        <family val="3"/>
        <charset val="128"/>
      </rPr>
      <t>ir -</t>
    </r>
    <phoneticPr fontId="1"/>
  </si>
  <si>
    <t>Year Month</t>
    <phoneticPr fontId="1"/>
  </si>
  <si>
    <t>cost</t>
  </si>
  <si>
    <t>construction</t>
  </si>
  <si>
    <t>work</t>
  </si>
  <si>
    <r>
      <t>F</t>
    </r>
    <r>
      <rPr>
        <sz val="11"/>
        <rFont val="ＭＳ Ｐゴシック"/>
        <family val="3"/>
        <charset val="128"/>
      </rPr>
      <t>oundation</t>
    </r>
    <phoneticPr fontId="1"/>
  </si>
  <si>
    <r>
      <t>f</t>
    </r>
    <r>
      <rPr>
        <sz val="11"/>
        <rFont val="ＭＳ Ｐゴシック"/>
        <family val="3"/>
        <charset val="128"/>
      </rPr>
      <t>rame</t>
    </r>
    <phoneticPr fontId="1"/>
  </si>
  <si>
    <r>
      <t>S</t>
    </r>
    <r>
      <rPr>
        <sz val="11"/>
        <rFont val="ＭＳ Ｐゴシック"/>
        <family val="3"/>
        <charset val="128"/>
      </rPr>
      <t>anitation</t>
    </r>
    <phoneticPr fontId="1"/>
  </si>
  <si>
    <r>
      <t>c</t>
    </r>
    <r>
      <rPr>
        <sz val="11"/>
        <rFont val="ＭＳ Ｐゴシック"/>
        <family val="3"/>
        <charset val="128"/>
      </rPr>
      <t>onditioning</t>
    </r>
    <phoneticPr fontId="1"/>
  </si>
  <si>
    <t>平均</t>
    <rPh sb="0" eb="2">
      <t>ヘイキン</t>
    </rPh>
    <phoneticPr fontId="1"/>
  </si>
  <si>
    <t>集合住宅　Condominium　RC</t>
  </si>
  <si>
    <t>集合住宅　Condominium　S</t>
  </si>
  <si>
    <t>事務所　Office　SRC</t>
  </si>
  <si>
    <t>注）　　Pは暫定値</t>
  </si>
  <si>
    <t>Note: The 'P' denotes provisional data.</t>
  </si>
  <si>
    <t>事務所　Office　RC</t>
  </si>
  <si>
    <t>事務所　Office　S</t>
  </si>
  <si>
    <t>店舗　Store　RC</t>
  </si>
  <si>
    <t>店舗　Store　S</t>
  </si>
  <si>
    <t>医院　Clinic　RC</t>
  </si>
  <si>
    <t>病院　Hospital　RC</t>
  </si>
  <si>
    <t>老人福祉施設　Home　for　the　aged　RC</t>
  </si>
  <si>
    <t>ホテル　Hotel　RC</t>
  </si>
  <si>
    <t>体育館　Gymnasium　RC</t>
  </si>
  <si>
    <t>体育館　Gymnasium　S</t>
  </si>
  <si>
    <t>学校　College　SRC</t>
  </si>
  <si>
    <t>学校　School　RC</t>
  </si>
  <si>
    <t>工場　Factory　S</t>
  </si>
  <si>
    <t>倉庫　Warehouse　S</t>
  </si>
  <si>
    <t>住宅　House　W</t>
  </si>
  <si>
    <t>基礎</t>
  </si>
  <si>
    <t>木工</t>
    <rPh sb="0" eb="2">
      <t>モッコウ</t>
    </rPh>
    <phoneticPr fontId="1"/>
  </si>
  <si>
    <t>屋根</t>
    <rPh sb="0" eb="2">
      <t>ヤネ</t>
    </rPh>
    <phoneticPr fontId="1"/>
  </si>
  <si>
    <t>金属製建具</t>
    <rPh sb="0" eb="3">
      <t>キンゾクセイ</t>
    </rPh>
    <rPh sb="3" eb="5">
      <t>タテグ</t>
    </rPh>
    <phoneticPr fontId="1"/>
  </si>
  <si>
    <t>内外装</t>
    <rPh sb="0" eb="3">
      <t>ナイガイソウ</t>
    </rPh>
    <phoneticPr fontId="1"/>
  </si>
  <si>
    <t>Foundation</t>
  </si>
  <si>
    <r>
      <t>C</t>
    </r>
    <r>
      <rPr>
        <sz val="11"/>
        <rFont val="ＭＳ Ｐゴシック"/>
        <family val="3"/>
        <charset val="128"/>
      </rPr>
      <t>arpentry</t>
    </r>
    <phoneticPr fontId="1"/>
  </si>
  <si>
    <r>
      <t>R</t>
    </r>
    <r>
      <rPr>
        <sz val="11"/>
        <rFont val="ＭＳ Ｐゴシック"/>
        <family val="3"/>
        <charset val="128"/>
      </rPr>
      <t>oofing</t>
    </r>
    <phoneticPr fontId="1"/>
  </si>
  <si>
    <r>
      <t>M</t>
    </r>
    <r>
      <rPr>
        <sz val="11"/>
        <rFont val="ＭＳ Ｐゴシック"/>
        <family val="3"/>
        <charset val="128"/>
      </rPr>
      <t>etal door</t>
    </r>
    <phoneticPr fontId="1"/>
  </si>
  <si>
    <r>
      <t>I</t>
    </r>
    <r>
      <rPr>
        <sz val="11"/>
        <rFont val="ＭＳ Ｐゴシック"/>
        <family val="3"/>
        <charset val="128"/>
      </rPr>
      <t>nt. &amp; Ext.</t>
    </r>
    <phoneticPr fontId="1"/>
  </si>
  <si>
    <r>
      <t>&amp;</t>
    </r>
    <r>
      <rPr>
        <sz val="11"/>
        <rFont val="ＭＳ Ｐゴシック"/>
        <family val="3"/>
        <charset val="128"/>
      </rPr>
      <t xml:space="preserve"> Window</t>
    </r>
    <phoneticPr fontId="1"/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</si>
  <si>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</si>
  <si>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t>注）　　Pは暫定値</t>
    <rPh sb="0" eb="1">
      <t>チュウ</t>
    </rPh>
    <rPh sb="6" eb="8">
      <t>ザンテイ</t>
    </rPh>
    <rPh sb="8" eb="9">
      <t>チ</t>
    </rPh>
    <phoneticPr fontId="1"/>
  </si>
  <si>
    <r>
      <t>N</t>
    </r>
    <r>
      <rPr>
        <sz val="11"/>
        <rFont val="ＭＳ Ｐゴシック"/>
        <family val="3"/>
        <charset val="128"/>
      </rPr>
      <t>ote: The 'P' denotes provisional data.</t>
    </r>
    <phoneticPr fontId="1"/>
  </si>
  <si>
    <r>
      <t>建設物価　建築費指数</t>
    </r>
    <r>
      <rPr>
        <b/>
        <vertAlign val="superscript"/>
        <sz val="14"/>
        <rFont val="ＭＳ Ｐゴシック"/>
        <family val="3"/>
        <charset val="128"/>
      </rPr>
      <t>®</t>
    </r>
    <r>
      <rPr>
        <b/>
        <sz val="14"/>
        <rFont val="ＭＳ Ｐゴシック"/>
        <family val="3"/>
        <charset val="128"/>
      </rPr>
      <t>（指数表）</t>
    </r>
    <rPh sb="0" eb="2">
      <t>ケンセツ</t>
    </rPh>
    <rPh sb="2" eb="4">
      <t>ブッカ</t>
    </rPh>
    <rPh sb="5" eb="8">
      <t>ケンチクヒ</t>
    </rPh>
    <rPh sb="8" eb="10">
      <t>シスウ</t>
    </rPh>
    <rPh sb="12" eb="14">
      <t>シスウ</t>
    </rPh>
    <rPh sb="14" eb="15">
      <t>ヒョウ</t>
    </rPh>
    <phoneticPr fontId="8"/>
  </si>
  <si>
    <r>
      <t>●標準指数　Standard index</t>
    </r>
    <r>
      <rPr>
        <sz val="12"/>
        <rFont val="ＭＳ ゴシック"/>
        <family val="3"/>
        <charset val="128"/>
      </rPr>
      <t/>
    </r>
    <phoneticPr fontId="8"/>
  </si>
  <si>
    <t>《東京》</t>
    <rPh sb="1" eb="3">
      <t>トウキョウ</t>
    </rPh>
    <phoneticPr fontId="8"/>
  </si>
  <si>
    <r>
      <t>使途名</t>
    </r>
    <r>
      <rPr>
        <sz val="11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8"/>
  </si>
  <si>
    <t xml:space="preserve">No. </t>
    <phoneticPr fontId="8"/>
  </si>
  <si>
    <t>使　　　　　　　　　途</t>
    <rPh sb="0" eb="1">
      <t>ツカ</t>
    </rPh>
    <rPh sb="10" eb="11">
      <t>ト</t>
    </rPh>
    <phoneticPr fontId="8"/>
  </si>
  <si>
    <t>構 造</t>
    <phoneticPr fontId="8"/>
  </si>
  <si>
    <t>基準時</t>
    <phoneticPr fontId="8"/>
  </si>
  <si>
    <t>Purpose</t>
    <phoneticPr fontId="8"/>
  </si>
  <si>
    <t>Structural
frame</t>
    <phoneticPr fontId="8"/>
  </si>
  <si>
    <t>Base period</t>
    <phoneticPr fontId="8"/>
  </si>
  <si>
    <t>(1)</t>
    <phoneticPr fontId="8"/>
  </si>
  <si>
    <t>集合住宅</t>
    <rPh sb="0" eb="2">
      <t>シュウゴウ</t>
    </rPh>
    <rPh sb="2" eb="4">
      <t>ジュウタク</t>
    </rPh>
    <phoneticPr fontId="8"/>
  </si>
  <si>
    <t>Condominium　</t>
  </si>
  <si>
    <t>ＳＲＣ</t>
    <phoneticPr fontId="8"/>
  </si>
  <si>
    <r>
      <t>2</t>
    </r>
    <r>
      <rPr>
        <sz val="11"/>
        <rFont val="ＭＳ Ｐゴシック"/>
        <family val="3"/>
        <charset val="128"/>
      </rPr>
      <t>011年</t>
    </r>
    <rPh sb="4" eb="5">
      <t>ネン</t>
    </rPh>
    <phoneticPr fontId="3"/>
  </si>
  <si>
    <t>(2)</t>
    <phoneticPr fontId="8"/>
  </si>
  <si>
    <t>Condominium</t>
  </si>
  <si>
    <t>ＲＣ</t>
    <phoneticPr fontId="8"/>
  </si>
  <si>
    <t>Ｓ</t>
    <phoneticPr fontId="8"/>
  </si>
  <si>
    <t>(4)</t>
    <phoneticPr fontId="8"/>
  </si>
  <si>
    <t>事務所</t>
    <rPh sb="0" eb="3">
      <t>ジムショ</t>
    </rPh>
    <phoneticPr fontId="8"/>
  </si>
  <si>
    <t>Office</t>
  </si>
  <si>
    <t>(5)</t>
    <phoneticPr fontId="8"/>
  </si>
  <si>
    <t>(6)</t>
    <phoneticPr fontId="8"/>
  </si>
  <si>
    <t>店舗</t>
    <rPh sb="0" eb="2">
      <t>テンポ</t>
    </rPh>
    <phoneticPr fontId="8"/>
  </si>
  <si>
    <t>Store</t>
  </si>
  <si>
    <t>医院</t>
    <rPh sb="0" eb="2">
      <t>イイン</t>
    </rPh>
    <phoneticPr fontId="8"/>
  </si>
  <si>
    <t>Clinic</t>
  </si>
  <si>
    <t>病院</t>
    <rPh sb="0" eb="2">
      <t>ビョウイン</t>
    </rPh>
    <phoneticPr fontId="8"/>
  </si>
  <si>
    <t>Hospital</t>
  </si>
  <si>
    <t>老人福祉施設</t>
    <rPh sb="0" eb="2">
      <t>ロウジン</t>
    </rPh>
    <rPh sb="2" eb="4">
      <t>フクシ</t>
    </rPh>
    <rPh sb="4" eb="6">
      <t>シセツ</t>
    </rPh>
    <phoneticPr fontId="8"/>
  </si>
  <si>
    <t>Home　for　the　aged</t>
  </si>
  <si>
    <t>ホテル</t>
    <phoneticPr fontId="8"/>
  </si>
  <si>
    <t>Hotel</t>
  </si>
  <si>
    <t>体育館</t>
    <rPh sb="0" eb="2">
      <t>タイイク</t>
    </rPh>
    <rPh sb="2" eb="3">
      <t>カン</t>
    </rPh>
    <phoneticPr fontId="8"/>
  </si>
  <si>
    <t>Gymnasium</t>
  </si>
  <si>
    <t>学校</t>
    <rPh sb="0" eb="2">
      <t>ガッコウ</t>
    </rPh>
    <phoneticPr fontId="8"/>
  </si>
  <si>
    <t>Ｃollege</t>
    <phoneticPr fontId="8"/>
  </si>
  <si>
    <t>(16)</t>
    <phoneticPr fontId="8"/>
  </si>
  <si>
    <t>Ｓchool</t>
  </si>
  <si>
    <t>(17)</t>
    <phoneticPr fontId="8"/>
  </si>
  <si>
    <t>工場</t>
    <rPh sb="0" eb="2">
      <t>コウジョウ</t>
    </rPh>
    <phoneticPr fontId="8"/>
  </si>
  <si>
    <t>Factory</t>
  </si>
  <si>
    <t>倉庫</t>
    <rPh sb="0" eb="2">
      <t>ソウコ</t>
    </rPh>
    <phoneticPr fontId="8"/>
  </si>
  <si>
    <t>Warehouse</t>
  </si>
  <si>
    <t>(19)</t>
    <phoneticPr fontId="8"/>
  </si>
  <si>
    <t>住宅</t>
    <rPh sb="0" eb="2">
      <t>ジュウタク</t>
    </rPh>
    <phoneticPr fontId="8"/>
  </si>
  <si>
    <t>Ｈouse</t>
    <phoneticPr fontId="8"/>
  </si>
  <si>
    <t>Ｗ</t>
    <phoneticPr fontId="8"/>
  </si>
  <si>
    <t>※建物番号を（　）で囲んでいるものは、別途『地域指数　Regional index』で、指数算出をしています。</t>
    <rPh sb="19" eb="21">
      <t>ベット</t>
    </rPh>
    <rPh sb="44" eb="46">
      <t>シスウ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</si>
</sst>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＝１００&quot;"/>
    <numFmt numFmtId="177" formatCode="&quot;C.Y.&quot;yyyy&quot;＝１００&quot;"/>
    <numFmt numFmtId="178" formatCode="_ * #,##0.0_ ;_ * \-#,##0.0_ ;_ * &quot;-&quot;_ ;_ @_ "/>
    <numFmt numFmtId="179" formatCode="_ * \P\ #,##0.0_ ;_ * \P\ \-#,##0.0_ ;_ * \P\ &quot;-&quot;_ ;_ \P\ @_ "/>
    <numFmt numFmtId="180" formatCode="m&quot;月&quot;"/>
    <numFmt numFmtId="181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5" fillId="0" borderId="4" xfId="1" applyFont="1" applyBorder="1" applyAlignment="1">
      <alignment horizontal="right"/>
    </xf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/>
    <xf numFmtId="0" fontId="1" fillId="0" borderId="10" xfId="1" applyBorder="1" applyAlignment="1">
      <alignment horizontal="right" vertical="top"/>
    </xf>
    <xf numFmtId="0" fontId="1" fillId="0" borderId="12" xfId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4" xfId="1" applyBorder="1" applyAlignment="1">
      <alignment horizontal="center" wrapText="1"/>
    </xf>
    <xf numFmtId="0" fontId="1" fillId="0" borderId="8" xfId="1" applyBorder="1" applyAlignment="1">
      <alignment horizontal="right" wrapText="1"/>
    </xf>
    <xf numFmtId="178" fontId="1" fillId="0" borderId="7" xfId="1" applyNumberFormat="1" applyBorder="1"/>
    <xf numFmtId="178" fontId="1" fillId="0" borderId="8" xfId="1" applyNumberFormat="1" applyBorder="1"/>
    <xf numFmtId="0" fontId="1" fillId="0" borderId="10" xfId="1" applyBorder="1" applyAlignment="1">
      <alignment horizontal="right" wrapText="1"/>
    </xf>
    <xf numFmtId="178" fontId="1" fillId="0" borderId="0" xfId="1" applyNumberFormat="1"/>
    <xf numFmtId="178" fontId="1" fillId="0" borderId="10" xfId="1" applyNumberFormat="1" applyBorder="1"/>
    <xf numFmtId="0" fontId="1" fillId="0" borderId="10" xfId="1" applyBorder="1" applyAlignment="1">
      <alignment wrapText="1"/>
    </xf>
    <xf numFmtId="179" fontId="1" fillId="0" borderId="0" xfId="1" applyNumberFormat="1"/>
    <xf numFmtId="0" fontId="1" fillId="0" borderId="15" xfId="1" applyBorder="1"/>
    <xf numFmtId="0" fontId="1" fillId="0" borderId="1" xfId="1" applyBorder="1"/>
    <xf numFmtId="180" fontId="1" fillId="0" borderId="13" xfId="1" applyNumberFormat="1" applyBorder="1" applyAlignment="1">
      <alignment horizontal="right" wrapText="1"/>
    </xf>
    <xf numFmtId="179" fontId="1" fillId="0" borderId="1" xfId="1" applyNumberFormat="1" applyBorder="1"/>
    <xf numFmtId="178" fontId="1" fillId="0" borderId="1" xfId="1" applyNumberFormat="1" applyBorder="1"/>
    <xf numFmtId="178" fontId="1" fillId="0" borderId="13" xfId="1" applyNumberFormat="1" applyBorder="1"/>
    <xf numFmtId="0" fontId="1" fillId="0" borderId="4" xfId="1" applyBorder="1" applyAlignment="1">
      <alignment wrapText="1"/>
    </xf>
    <xf numFmtId="0" fontId="1" fillId="0" borderId="0" xfId="2"/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13" xfId="1" applyBorder="1" applyAlignment="1">
      <alignment horizontal="center" wrapText="1"/>
    </xf>
    <xf numFmtId="0" fontId="1" fillId="0" borderId="10" xfId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/>
    </xf>
    <xf numFmtId="0" fontId="10" fillId="0" borderId="0" xfId="3" applyFont="1" applyAlignment="1">
      <alignment horizontal="right"/>
    </xf>
    <xf numFmtId="0" fontId="1" fillId="0" borderId="14" xfId="3" applyBorder="1" applyAlignment="1">
      <alignment horizontal="center" vertical="center" wrapText="1"/>
    </xf>
    <xf numFmtId="0" fontId="1" fillId="0" borderId="25" xfId="3" applyBorder="1" applyAlignment="1">
      <alignment horizontal="center" vertical="center"/>
    </xf>
    <xf numFmtId="0" fontId="1" fillId="0" borderId="21" xfId="3" applyBorder="1" applyAlignment="1">
      <alignment horizontal="center" vertical="center" wrapText="1"/>
    </xf>
    <xf numFmtId="49" fontId="0" fillId="0" borderId="22" xfId="3" applyNumberFormat="1" applyFont="1" applyBorder="1" applyAlignment="1">
      <alignment horizontal="center" vertical="center"/>
    </xf>
    <xf numFmtId="0" fontId="10" fillId="0" borderId="6" xfId="4" applyBorder="1" applyAlignment="1" applyProtection="1">
      <alignment vertical="center"/>
    </xf>
    <xf numFmtId="0" fontId="1" fillId="0" borderId="10" xfId="3" applyBorder="1" applyAlignment="1">
      <alignment vertical="center"/>
    </xf>
    <xf numFmtId="0" fontId="1" fillId="0" borderId="12" xfId="3" applyBorder="1" applyAlignment="1">
      <alignment horizontal="center" vertical="center"/>
    </xf>
    <xf numFmtId="0" fontId="0" fillId="0" borderId="23" xfId="3" applyFont="1" applyBorder="1" applyAlignment="1">
      <alignment horizontal="center" vertical="center"/>
    </xf>
    <xf numFmtId="3" fontId="1" fillId="0" borderId="21" xfId="3" applyNumberFormat="1" applyBorder="1" applyAlignment="1">
      <alignment horizontal="right" vertical="center" indent="1"/>
    </xf>
    <xf numFmtId="0" fontId="10" fillId="0" borderId="9" xfId="4" applyBorder="1" applyAlignment="1" applyProtection="1">
      <alignment vertical="center"/>
    </xf>
    <xf numFmtId="0" fontId="1" fillId="0" borderId="23" xfId="3" applyBorder="1" applyAlignment="1">
      <alignment horizontal="center" vertical="center"/>
    </xf>
    <xf numFmtId="49" fontId="1" fillId="0" borderId="22" xfId="3" applyNumberFormat="1" applyBorder="1" applyAlignment="1">
      <alignment horizontal="center" vertical="center"/>
    </xf>
    <xf numFmtId="0" fontId="1" fillId="0" borderId="21" xfId="3" applyBorder="1" applyAlignment="1">
      <alignment horizontal="right" vertical="center" indent="1"/>
    </xf>
    <xf numFmtId="0" fontId="0" fillId="0" borderId="10" xfId="3" applyFont="1" applyBorder="1" applyAlignment="1">
      <alignment vertical="center"/>
    </xf>
    <xf numFmtId="49" fontId="0" fillId="0" borderId="26" xfId="3" applyNumberFormat="1" applyFont="1" applyBorder="1" applyAlignment="1">
      <alignment horizontal="center" vertical="center"/>
    </xf>
    <xf numFmtId="0" fontId="10" fillId="0" borderId="27" xfId="4" applyBorder="1" applyAlignment="1" applyProtection="1">
      <alignment vertical="center"/>
    </xf>
    <xf numFmtId="0" fontId="0" fillId="0" borderId="28" xfId="3" applyFont="1" applyBorder="1" applyAlignment="1">
      <alignment vertical="center"/>
    </xf>
    <xf numFmtId="0" fontId="1" fillId="0" borderId="29" xfId="3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0" fontId="11" fillId="0" borderId="0" xfId="3" applyFont="1" applyAlignment="1">
      <alignment horizontal="left"/>
    </xf>
    <xf numFmtId="0" fontId="10" fillId="0" borderId="0" xfId="4" applyAlignment="1" applyProtection="1">
      <alignment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right" vertical="center" indent="1"/>
    </xf>
    <xf numFmtId="181" fontId="1" fillId="0" borderId="0" xfId="3" applyNumberFormat="1" applyAlignment="1">
      <alignment vertical="center"/>
    </xf>
    <xf numFmtId="0" fontId="1" fillId="0" borderId="0" xfId="3" applyAlignment="1">
      <alignment horizontal="right"/>
    </xf>
    <xf numFmtId="3" fontId="1" fillId="0" borderId="0" xfId="3" applyNumberFormat="1" applyAlignment="1">
      <alignment vertical="center"/>
    </xf>
    <xf numFmtId="56" fontId="1" fillId="0" borderId="0" xfId="3" applyNumberFormat="1" applyAlignment="1">
      <alignment vertical="center"/>
    </xf>
    <xf numFmtId="0" fontId="1" fillId="0" borderId="16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0" fontId="1" fillId="0" borderId="17" xfId="3" applyBorder="1" applyAlignment="1">
      <alignment horizontal="center" vertical="center" wrapText="1"/>
    </xf>
    <xf numFmtId="0" fontId="1" fillId="0" borderId="18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" fillId="0" borderId="20" xfId="3" applyBorder="1" applyAlignment="1">
      <alignment horizontal="center" vertical="center" wrapText="1"/>
    </xf>
    <xf numFmtId="0" fontId="1" fillId="0" borderId="23" xfId="3" applyBorder="1" applyAlignment="1">
      <alignment horizontal="center" vertical="center" wrapText="1"/>
    </xf>
    <xf numFmtId="0" fontId="1" fillId="0" borderId="21" xfId="3" applyBorder="1" applyAlignment="1">
      <alignment horizontal="center" vertical="center" wrapText="1"/>
    </xf>
    <xf numFmtId="0" fontId="1" fillId="0" borderId="15" xfId="3" applyBorder="1" applyAlignment="1">
      <alignment horizontal="center" vertical="top"/>
    </xf>
    <xf numFmtId="0" fontId="1" fillId="0" borderId="13" xfId="3" applyBorder="1" applyAlignment="1">
      <alignment horizontal="center" vertical="top"/>
    </xf>
    <xf numFmtId="176" fontId="4" fillId="0" borderId="0" xfId="1" applyNumberFormat="1" applyFont="1" applyAlignment="1">
      <alignment horizontal="right"/>
    </xf>
    <xf numFmtId="177" fontId="4" fillId="0" borderId="1" xfId="1" applyNumberFormat="1" applyFont="1" applyBorder="1" applyAlignment="1">
      <alignment horizontal="right"/>
    </xf>
  </cellXfs>
  <cellStyles count="5">
    <cellStyle name="ハイパーリンク 2" xfId="4" xr:uid="{E6B70D98-A015-4CCD-84FC-B1A8AF7C0D9C}"/>
    <cellStyle name="標準" xfId="0" builtinId="0"/>
    <cellStyle name="標準 2" xfId="2" xr:uid="{7D373797-2AAC-46BA-AB49-59E49B35BEDF}"/>
    <cellStyle name="標準_004" xfId="3" xr:uid="{72A93415-5483-4E3D-9588-B6D19DAD80A3}"/>
    <cellStyle name="標準_RS0B030" xfId="1" xr:uid="{C3EB8533-B3F6-477F-BDB7-6C48F9874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29</xdr:row>
      <xdr:rowOff>6350</xdr:rowOff>
    </xdr:from>
    <xdr:to>
      <xdr:col>4</xdr:col>
      <xdr:colOff>742950</xdr:colOff>
      <xdr:row>43</xdr:row>
      <xdr:rowOff>139700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E19EC44-438C-4B80-833F-F9CAD81BBB9D}"/>
            </a:ext>
          </a:extLst>
        </xdr:cNvPr>
        <xdr:cNvGrpSpPr/>
      </xdr:nvGrpSpPr>
      <xdr:grpSpPr>
        <a:xfrm>
          <a:off x="82550" y="6299200"/>
          <a:ext cx="5486400" cy="2533650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BD7685D8-E7E0-4274-863C-6C48B0E325C3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F3D5BC18-D51B-48D2-ACEC-8ADAE368C768}"/>
              </a:ext>
            </a:extLst>
          </xdr:cNvPr>
          <xdr:cNvSpPr/>
        </xdr:nvSpPr>
        <xdr:spPr>
          <a:xfrm>
            <a:off x="577850" y="4991099"/>
            <a:ext cx="4699000" cy="876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▼「建設物価　建築費指数」は一般財団法人 建設物価調査会の登録商標です。▲</a:t>
            </a:r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890A-E89E-40E1-872E-A863E2F3E77B}">
  <sheetPr>
    <pageSetUpPr fitToPage="1"/>
  </sheetPr>
  <dimension ref="A1:F139"/>
  <sheetViews>
    <sheetView showGridLines="0" tabSelected="1" zoomScaleNormal="100" workbookViewId="0">
      <selection activeCell="E1" sqref="E1"/>
    </sheetView>
  </sheetViews>
  <sheetFormatPr defaultColWidth="9" defaultRowHeight="13" x14ac:dyDescent="0.2"/>
  <cols>
    <col min="1" max="1" width="7.453125" style="49" bestFit="1" customWidth="1"/>
    <col min="2" max="2" width="27.36328125" style="49" bestFit="1" customWidth="1"/>
    <col min="3" max="3" width="21.36328125" style="49" bestFit="1" customWidth="1"/>
    <col min="4" max="4" width="12.90625" style="49" bestFit="1" customWidth="1"/>
    <col min="5" max="5" width="11.1796875" style="49" customWidth="1"/>
    <col min="6" max="6" width="2.08984375" style="49" customWidth="1"/>
    <col min="7" max="256" width="9" style="49"/>
    <col min="257" max="257" width="5.81640625" style="49" bestFit="1" customWidth="1"/>
    <col min="258" max="258" width="27.36328125" style="49" bestFit="1" customWidth="1"/>
    <col min="259" max="259" width="21.36328125" style="49" bestFit="1" customWidth="1"/>
    <col min="260" max="260" width="12.90625" style="49" bestFit="1" customWidth="1"/>
    <col min="261" max="261" width="11.1796875" style="49" customWidth="1"/>
    <col min="262" max="262" width="13.08984375" style="49" bestFit="1" customWidth="1"/>
    <col min="263" max="512" width="9" style="49"/>
    <col min="513" max="513" width="5.81640625" style="49" bestFit="1" customWidth="1"/>
    <col min="514" max="514" width="27.36328125" style="49" bestFit="1" customWidth="1"/>
    <col min="515" max="515" width="21.36328125" style="49" bestFit="1" customWidth="1"/>
    <col min="516" max="516" width="12.90625" style="49" bestFit="1" customWidth="1"/>
    <col min="517" max="517" width="11.1796875" style="49" customWidth="1"/>
    <col min="518" max="518" width="13.08984375" style="49" bestFit="1" customWidth="1"/>
    <col min="519" max="768" width="9" style="49"/>
    <col min="769" max="769" width="5.81640625" style="49" bestFit="1" customWidth="1"/>
    <col min="770" max="770" width="27.36328125" style="49" bestFit="1" customWidth="1"/>
    <col min="771" max="771" width="21.36328125" style="49" bestFit="1" customWidth="1"/>
    <col min="772" max="772" width="12.90625" style="49" bestFit="1" customWidth="1"/>
    <col min="773" max="773" width="11.1796875" style="49" customWidth="1"/>
    <col min="774" max="774" width="13.08984375" style="49" bestFit="1" customWidth="1"/>
    <col min="775" max="1024" width="9" style="49"/>
    <col min="1025" max="1025" width="5.81640625" style="49" bestFit="1" customWidth="1"/>
    <col min="1026" max="1026" width="27.36328125" style="49" bestFit="1" customWidth="1"/>
    <col min="1027" max="1027" width="21.36328125" style="49" bestFit="1" customWidth="1"/>
    <col min="1028" max="1028" width="12.90625" style="49" bestFit="1" customWidth="1"/>
    <col min="1029" max="1029" width="11.1796875" style="49" customWidth="1"/>
    <col min="1030" max="1030" width="13.08984375" style="49" bestFit="1" customWidth="1"/>
    <col min="1031" max="1280" width="9" style="49"/>
    <col min="1281" max="1281" width="5.81640625" style="49" bestFit="1" customWidth="1"/>
    <col min="1282" max="1282" width="27.36328125" style="49" bestFit="1" customWidth="1"/>
    <col min="1283" max="1283" width="21.36328125" style="49" bestFit="1" customWidth="1"/>
    <col min="1284" max="1284" width="12.90625" style="49" bestFit="1" customWidth="1"/>
    <col min="1285" max="1285" width="11.1796875" style="49" customWidth="1"/>
    <col min="1286" max="1286" width="13.08984375" style="49" bestFit="1" customWidth="1"/>
    <col min="1287" max="1536" width="9" style="49"/>
    <col min="1537" max="1537" width="5.81640625" style="49" bestFit="1" customWidth="1"/>
    <col min="1538" max="1538" width="27.36328125" style="49" bestFit="1" customWidth="1"/>
    <col min="1539" max="1539" width="21.36328125" style="49" bestFit="1" customWidth="1"/>
    <col min="1540" max="1540" width="12.90625" style="49" bestFit="1" customWidth="1"/>
    <col min="1541" max="1541" width="11.1796875" style="49" customWidth="1"/>
    <col min="1542" max="1542" width="13.08984375" style="49" bestFit="1" customWidth="1"/>
    <col min="1543" max="1792" width="9" style="49"/>
    <col min="1793" max="1793" width="5.81640625" style="49" bestFit="1" customWidth="1"/>
    <col min="1794" max="1794" width="27.36328125" style="49" bestFit="1" customWidth="1"/>
    <col min="1795" max="1795" width="21.36328125" style="49" bestFit="1" customWidth="1"/>
    <col min="1796" max="1796" width="12.90625" style="49" bestFit="1" customWidth="1"/>
    <col min="1797" max="1797" width="11.1796875" style="49" customWidth="1"/>
    <col min="1798" max="1798" width="13.08984375" style="49" bestFit="1" customWidth="1"/>
    <col min="1799" max="2048" width="9" style="49"/>
    <col min="2049" max="2049" width="5.81640625" style="49" bestFit="1" customWidth="1"/>
    <col min="2050" max="2050" width="27.36328125" style="49" bestFit="1" customWidth="1"/>
    <col min="2051" max="2051" width="21.36328125" style="49" bestFit="1" customWidth="1"/>
    <col min="2052" max="2052" width="12.90625" style="49" bestFit="1" customWidth="1"/>
    <col min="2053" max="2053" width="11.1796875" style="49" customWidth="1"/>
    <col min="2054" max="2054" width="13.08984375" style="49" bestFit="1" customWidth="1"/>
    <col min="2055" max="2304" width="9" style="49"/>
    <col min="2305" max="2305" width="5.81640625" style="49" bestFit="1" customWidth="1"/>
    <col min="2306" max="2306" width="27.36328125" style="49" bestFit="1" customWidth="1"/>
    <col min="2307" max="2307" width="21.36328125" style="49" bestFit="1" customWidth="1"/>
    <col min="2308" max="2308" width="12.90625" style="49" bestFit="1" customWidth="1"/>
    <col min="2309" max="2309" width="11.1796875" style="49" customWidth="1"/>
    <col min="2310" max="2310" width="13.08984375" style="49" bestFit="1" customWidth="1"/>
    <col min="2311" max="2560" width="9" style="49"/>
    <col min="2561" max="2561" width="5.81640625" style="49" bestFit="1" customWidth="1"/>
    <col min="2562" max="2562" width="27.36328125" style="49" bestFit="1" customWidth="1"/>
    <col min="2563" max="2563" width="21.36328125" style="49" bestFit="1" customWidth="1"/>
    <col min="2564" max="2564" width="12.90625" style="49" bestFit="1" customWidth="1"/>
    <col min="2565" max="2565" width="11.1796875" style="49" customWidth="1"/>
    <col min="2566" max="2566" width="13.08984375" style="49" bestFit="1" customWidth="1"/>
    <col min="2567" max="2816" width="9" style="49"/>
    <col min="2817" max="2817" width="5.81640625" style="49" bestFit="1" customWidth="1"/>
    <col min="2818" max="2818" width="27.36328125" style="49" bestFit="1" customWidth="1"/>
    <col min="2819" max="2819" width="21.36328125" style="49" bestFit="1" customWidth="1"/>
    <col min="2820" max="2820" width="12.90625" style="49" bestFit="1" customWidth="1"/>
    <col min="2821" max="2821" width="11.1796875" style="49" customWidth="1"/>
    <col min="2822" max="2822" width="13.08984375" style="49" bestFit="1" customWidth="1"/>
    <col min="2823" max="3072" width="9" style="49"/>
    <col min="3073" max="3073" width="5.81640625" style="49" bestFit="1" customWidth="1"/>
    <col min="3074" max="3074" width="27.36328125" style="49" bestFit="1" customWidth="1"/>
    <col min="3075" max="3075" width="21.36328125" style="49" bestFit="1" customWidth="1"/>
    <col min="3076" max="3076" width="12.90625" style="49" bestFit="1" customWidth="1"/>
    <col min="3077" max="3077" width="11.1796875" style="49" customWidth="1"/>
    <col min="3078" max="3078" width="13.08984375" style="49" bestFit="1" customWidth="1"/>
    <col min="3079" max="3328" width="9" style="49"/>
    <col min="3329" max="3329" width="5.81640625" style="49" bestFit="1" customWidth="1"/>
    <col min="3330" max="3330" width="27.36328125" style="49" bestFit="1" customWidth="1"/>
    <col min="3331" max="3331" width="21.36328125" style="49" bestFit="1" customWidth="1"/>
    <col min="3332" max="3332" width="12.90625" style="49" bestFit="1" customWidth="1"/>
    <col min="3333" max="3333" width="11.1796875" style="49" customWidth="1"/>
    <col min="3334" max="3334" width="13.08984375" style="49" bestFit="1" customWidth="1"/>
    <col min="3335" max="3584" width="9" style="49"/>
    <col min="3585" max="3585" width="5.81640625" style="49" bestFit="1" customWidth="1"/>
    <col min="3586" max="3586" width="27.36328125" style="49" bestFit="1" customWidth="1"/>
    <col min="3587" max="3587" width="21.36328125" style="49" bestFit="1" customWidth="1"/>
    <col min="3588" max="3588" width="12.90625" style="49" bestFit="1" customWidth="1"/>
    <col min="3589" max="3589" width="11.1796875" style="49" customWidth="1"/>
    <col min="3590" max="3590" width="13.08984375" style="49" bestFit="1" customWidth="1"/>
    <col min="3591" max="3840" width="9" style="49"/>
    <col min="3841" max="3841" width="5.81640625" style="49" bestFit="1" customWidth="1"/>
    <col min="3842" max="3842" width="27.36328125" style="49" bestFit="1" customWidth="1"/>
    <col min="3843" max="3843" width="21.36328125" style="49" bestFit="1" customWidth="1"/>
    <col min="3844" max="3844" width="12.90625" style="49" bestFit="1" customWidth="1"/>
    <col min="3845" max="3845" width="11.1796875" style="49" customWidth="1"/>
    <col min="3846" max="3846" width="13.08984375" style="49" bestFit="1" customWidth="1"/>
    <col min="3847" max="4096" width="9" style="49"/>
    <col min="4097" max="4097" width="5.81640625" style="49" bestFit="1" customWidth="1"/>
    <col min="4098" max="4098" width="27.36328125" style="49" bestFit="1" customWidth="1"/>
    <col min="4099" max="4099" width="21.36328125" style="49" bestFit="1" customWidth="1"/>
    <col min="4100" max="4100" width="12.90625" style="49" bestFit="1" customWidth="1"/>
    <col min="4101" max="4101" width="11.1796875" style="49" customWidth="1"/>
    <col min="4102" max="4102" width="13.08984375" style="49" bestFit="1" customWidth="1"/>
    <col min="4103" max="4352" width="9" style="49"/>
    <col min="4353" max="4353" width="5.81640625" style="49" bestFit="1" customWidth="1"/>
    <col min="4354" max="4354" width="27.36328125" style="49" bestFit="1" customWidth="1"/>
    <col min="4355" max="4355" width="21.36328125" style="49" bestFit="1" customWidth="1"/>
    <col min="4356" max="4356" width="12.90625" style="49" bestFit="1" customWidth="1"/>
    <col min="4357" max="4357" width="11.1796875" style="49" customWidth="1"/>
    <col min="4358" max="4358" width="13.08984375" style="49" bestFit="1" customWidth="1"/>
    <col min="4359" max="4608" width="9" style="49"/>
    <col min="4609" max="4609" width="5.81640625" style="49" bestFit="1" customWidth="1"/>
    <col min="4610" max="4610" width="27.36328125" style="49" bestFit="1" customWidth="1"/>
    <col min="4611" max="4611" width="21.36328125" style="49" bestFit="1" customWidth="1"/>
    <col min="4612" max="4612" width="12.90625" style="49" bestFit="1" customWidth="1"/>
    <col min="4613" max="4613" width="11.1796875" style="49" customWidth="1"/>
    <col min="4614" max="4614" width="13.08984375" style="49" bestFit="1" customWidth="1"/>
    <col min="4615" max="4864" width="9" style="49"/>
    <col min="4865" max="4865" width="5.81640625" style="49" bestFit="1" customWidth="1"/>
    <col min="4866" max="4866" width="27.36328125" style="49" bestFit="1" customWidth="1"/>
    <col min="4867" max="4867" width="21.36328125" style="49" bestFit="1" customWidth="1"/>
    <col min="4868" max="4868" width="12.90625" style="49" bestFit="1" customWidth="1"/>
    <col min="4869" max="4869" width="11.1796875" style="49" customWidth="1"/>
    <col min="4870" max="4870" width="13.08984375" style="49" bestFit="1" customWidth="1"/>
    <col min="4871" max="5120" width="9" style="49"/>
    <col min="5121" max="5121" width="5.81640625" style="49" bestFit="1" customWidth="1"/>
    <col min="5122" max="5122" width="27.36328125" style="49" bestFit="1" customWidth="1"/>
    <col min="5123" max="5123" width="21.36328125" style="49" bestFit="1" customWidth="1"/>
    <col min="5124" max="5124" width="12.90625" style="49" bestFit="1" customWidth="1"/>
    <col min="5125" max="5125" width="11.1796875" style="49" customWidth="1"/>
    <col min="5126" max="5126" width="13.08984375" style="49" bestFit="1" customWidth="1"/>
    <col min="5127" max="5376" width="9" style="49"/>
    <col min="5377" max="5377" width="5.81640625" style="49" bestFit="1" customWidth="1"/>
    <col min="5378" max="5378" width="27.36328125" style="49" bestFit="1" customWidth="1"/>
    <col min="5379" max="5379" width="21.36328125" style="49" bestFit="1" customWidth="1"/>
    <col min="5380" max="5380" width="12.90625" style="49" bestFit="1" customWidth="1"/>
    <col min="5381" max="5381" width="11.1796875" style="49" customWidth="1"/>
    <col min="5382" max="5382" width="13.08984375" style="49" bestFit="1" customWidth="1"/>
    <col min="5383" max="5632" width="9" style="49"/>
    <col min="5633" max="5633" width="5.81640625" style="49" bestFit="1" customWidth="1"/>
    <col min="5634" max="5634" width="27.36328125" style="49" bestFit="1" customWidth="1"/>
    <col min="5635" max="5635" width="21.36328125" style="49" bestFit="1" customWidth="1"/>
    <col min="5636" max="5636" width="12.90625" style="49" bestFit="1" customWidth="1"/>
    <col min="5637" max="5637" width="11.1796875" style="49" customWidth="1"/>
    <col min="5638" max="5638" width="13.08984375" style="49" bestFit="1" customWidth="1"/>
    <col min="5639" max="5888" width="9" style="49"/>
    <col min="5889" max="5889" width="5.81640625" style="49" bestFit="1" customWidth="1"/>
    <col min="5890" max="5890" width="27.36328125" style="49" bestFit="1" customWidth="1"/>
    <col min="5891" max="5891" width="21.36328125" style="49" bestFit="1" customWidth="1"/>
    <col min="5892" max="5892" width="12.90625" style="49" bestFit="1" customWidth="1"/>
    <col min="5893" max="5893" width="11.1796875" style="49" customWidth="1"/>
    <col min="5894" max="5894" width="13.08984375" style="49" bestFit="1" customWidth="1"/>
    <col min="5895" max="6144" width="9" style="49"/>
    <col min="6145" max="6145" width="5.81640625" style="49" bestFit="1" customWidth="1"/>
    <col min="6146" max="6146" width="27.36328125" style="49" bestFit="1" customWidth="1"/>
    <col min="6147" max="6147" width="21.36328125" style="49" bestFit="1" customWidth="1"/>
    <col min="6148" max="6148" width="12.90625" style="49" bestFit="1" customWidth="1"/>
    <col min="6149" max="6149" width="11.1796875" style="49" customWidth="1"/>
    <col min="6150" max="6150" width="13.08984375" style="49" bestFit="1" customWidth="1"/>
    <col min="6151" max="6400" width="9" style="49"/>
    <col min="6401" max="6401" width="5.81640625" style="49" bestFit="1" customWidth="1"/>
    <col min="6402" max="6402" width="27.36328125" style="49" bestFit="1" customWidth="1"/>
    <col min="6403" max="6403" width="21.36328125" style="49" bestFit="1" customWidth="1"/>
    <col min="6404" max="6404" width="12.90625" style="49" bestFit="1" customWidth="1"/>
    <col min="6405" max="6405" width="11.1796875" style="49" customWidth="1"/>
    <col min="6406" max="6406" width="13.08984375" style="49" bestFit="1" customWidth="1"/>
    <col min="6407" max="6656" width="9" style="49"/>
    <col min="6657" max="6657" width="5.81640625" style="49" bestFit="1" customWidth="1"/>
    <col min="6658" max="6658" width="27.36328125" style="49" bestFit="1" customWidth="1"/>
    <col min="6659" max="6659" width="21.36328125" style="49" bestFit="1" customWidth="1"/>
    <col min="6660" max="6660" width="12.90625" style="49" bestFit="1" customWidth="1"/>
    <col min="6661" max="6661" width="11.1796875" style="49" customWidth="1"/>
    <col min="6662" max="6662" width="13.08984375" style="49" bestFit="1" customWidth="1"/>
    <col min="6663" max="6912" width="9" style="49"/>
    <col min="6913" max="6913" width="5.81640625" style="49" bestFit="1" customWidth="1"/>
    <col min="6914" max="6914" width="27.36328125" style="49" bestFit="1" customWidth="1"/>
    <col min="6915" max="6915" width="21.36328125" style="49" bestFit="1" customWidth="1"/>
    <col min="6916" max="6916" width="12.90625" style="49" bestFit="1" customWidth="1"/>
    <col min="6917" max="6917" width="11.1796875" style="49" customWidth="1"/>
    <col min="6918" max="6918" width="13.08984375" style="49" bestFit="1" customWidth="1"/>
    <col min="6919" max="7168" width="9" style="49"/>
    <col min="7169" max="7169" width="5.81640625" style="49" bestFit="1" customWidth="1"/>
    <col min="7170" max="7170" width="27.36328125" style="49" bestFit="1" customWidth="1"/>
    <col min="7171" max="7171" width="21.36328125" style="49" bestFit="1" customWidth="1"/>
    <col min="7172" max="7172" width="12.90625" style="49" bestFit="1" customWidth="1"/>
    <col min="7173" max="7173" width="11.1796875" style="49" customWidth="1"/>
    <col min="7174" max="7174" width="13.08984375" style="49" bestFit="1" customWidth="1"/>
    <col min="7175" max="7424" width="9" style="49"/>
    <col min="7425" max="7425" width="5.81640625" style="49" bestFit="1" customWidth="1"/>
    <col min="7426" max="7426" width="27.36328125" style="49" bestFit="1" customWidth="1"/>
    <col min="7427" max="7427" width="21.36328125" style="49" bestFit="1" customWidth="1"/>
    <col min="7428" max="7428" width="12.90625" style="49" bestFit="1" customWidth="1"/>
    <col min="7429" max="7429" width="11.1796875" style="49" customWidth="1"/>
    <col min="7430" max="7430" width="13.08984375" style="49" bestFit="1" customWidth="1"/>
    <col min="7431" max="7680" width="9" style="49"/>
    <col min="7681" max="7681" width="5.81640625" style="49" bestFit="1" customWidth="1"/>
    <col min="7682" max="7682" width="27.36328125" style="49" bestFit="1" customWidth="1"/>
    <col min="7683" max="7683" width="21.36328125" style="49" bestFit="1" customWidth="1"/>
    <col min="7684" max="7684" width="12.90625" style="49" bestFit="1" customWidth="1"/>
    <col min="7685" max="7685" width="11.1796875" style="49" customWidth="1"/>
    <col min="7686" max="7686" width="13.08984375" style="49" bestFit="1" customWidth="1"/>
    <col min="7687" max="7936" width="9" style="49"/>
    <col min="7937" max="7937" width="5.81640625" style="49" bestFit="1" customWidth="1"/>
    <col min="7938" max="7938" width="27.36328125" style="49" bestFit="1" customWidth="1"/>
    <col min="7939" max="7939" width="21.36328125" style="49" bestFit="1" customWidth="1"/>
    <col min="7940" max="7940" width="12.90625" style="49" bestFit="1" customWidth="1"/>
    <col min="7941" max="7941" width="11.1796875" style="49" customWidth="1"/>
    <col min="7942" max="7942" width="13.08984375" style="49" bestFit="1" customWidth="1"/>
    <col min="7943" max="8192" width="9" style="49"/>
    <col min="8193" max="8193" width="5.81640625" style="49" bestFit="1" customWidth="1"/>
    <col min="8194" max="8194" width="27.36328125" style="49" bestFit="1" customWidth="1"/>
    <col min="8195" max="8195" width="21.36328125" style="49" bestFit="1" customWidth="1"/>
    <col min="8196" max="8196" width="12.90625" style="49" bestFit="1" customWidth="1"/>
    <col min="8197" max="8197" width="11.1796875" style="49" customWidth="1"/>
    <col min="8198" max="8198" width="13.08984375" style="49" bestFit="1" customWidth="1"/>
    <col min="8199" max="8448" width="9" style="49"/>
    <col min="8449" max="8449" width="5.81640625" style="49" bestFit="1" customWidth="1"/>
    <col min="8450" max="8450" width="27.36328125" style="49" bestFit="1" customWidth="1"/>
    <col min="8451" max="8451" width="21.36328125" style="49" bestFit="1" customWidth="1"/>
    <col min="8452" max="8452" width="12.90625" style="49" bestFit="1" customWidth="1"/>
    <col min="8453" max="8453" width="11.1796875" style="49" customWidth="1"/>
    <col min="8454" max="8454" width="13.08984375" style="49" bestFit="1" customWidth="1"/>
    <col min="8455" max="8704" width="9" style="49"/>
    <col min="8705" max="8705" width="5.81640625" style="49" bestFit="1" customWidth="1"/>
    <col min="8706" max="8706" width="27.36328125" style="49" bestFit="1" customWidth="1"/>
    <col min="8707" max="8707" width="21.36328125" style="49" bestFit="1" customWidth="1"/>
    <col min="8708" max="8708" width="12.90625" style="49" bestFit="1" customWidth="1"/>
    <col min="8709" max="8709" width="11.1796875" style="49" customWidth="1"/>
    <col min="8710" max="8710" width="13.08984375" style="49" bestFit="1" customWidth="1"/>
    <col min="8711" max="8960" width="9" style="49"/>
    <col min="8961" max="8961" width="5.81640625" style="49" bestFit="1" customWidth="1"/>
    <col min="8962" max="8962" width="27.36328125" style="49" bestFit="1" customWidth="1"/>
    <col min="8963" max="8963" width="21.36328125" style="49" bestFit="1" customWidth="1"/>
    <col min="8964" max="8964" width="12.90625" style="49" bestFit="1" customWidth="1"/>
    <col min="8965" max="8965" width="11.1796875" style="49" customWidth="1"/>
    <col min="8966" max="8966" width="13.08984375" style="49" bestFit="1" customWidth="1"/>
    <col min="8967" max="9216" width="9" style="49"/>
    <col min="9217" max="9217" width="5.81640625" style="49" bestFit="1" customWidth="1"/>
    <col min="9218" max="9218" width="27.36328125" style="49" bestFit="1" customWidth="1"/>
    <col min="9219" max="9219" width="21.36328125" style="49" bestFit="1" customWidth="1"/>
    <col min="9220" max="9220" width="12.90625" style="49" bestFit="1" customWidth="1"/>
    <col min="9221" max="9221" width="11.1796875" style="49" customWidth="1"/>
    <col min="9222" max="9222" width="13.08984375" style="49" bestFit="1" customWidth="1"/>
    <col min="9223" max="9472" width="9" style="49"/>
    <col min="9473" max="9473" width="5.81640625" style="49" bestFit="1" customWidth="1"/>
    <col min="9474" max="9474" width="27.36328125" style="49" bestFit="1" customWidth="1"/>
    <col min="9475" max="9475" width="21.36328125" style="49" bestFit="1" customWidth="1"/>
    <col min="9476" max="9476" width="12.90625" style="49" bestFit="1" customWidth="1"/>
    <col min="9477" max="9477" width="11.1796875" style="49" customWidth="1"/>
    <col min="9478" max="9478" width="13.08984375" style="49" bestFit="1" customWidth="1"/>
    <col min="9479" max="9728" width="9" style="49"/>
    <col min="9729" max="9729" width="5.81640625" style="49" bestFit="1" customWidth="1"/>
    <col min="9730" max="9730" width="27.36328125" style="49" bestFit="1" customWidth="1"/>
    <col min="9731" max="9731" width="21.36328125" style="49" bestFit="1" customWidth="1"/>
    <col min="9732" max="9732" width="12.90625" style="49" bestFit="1" customWidth="1"/>
    <col min="9733" max="9733" width="11.1796875" style="49" customWidth="1"/>
    <col min="9734" max="9734" width="13.08984375" style="49" bestFit="1" customWidth="1"/>
    <col min="9735" max="9984" width="9" style="49"/>
    <col min="9985" max="9985" width="5.81640625" style="49" bestFit="1" customWidth="1"/>
    <col min="9986" max="9986" width="27.36328125" style="49" bestFit="1" customWidth="1"/>
    <col min="9987" max="9987" width="21.36328125" style="49" bestFit="1" customWidth="1"/>
    <col min="9988" max="9988" width="12.90625" style="49" bestFit="1" customWidth="1"/>
    <col min="9989" max="9989" width="11.1796875" style="49" customWidth="1"/>
    <col min="9990" max="9990" width="13.08984375" style="49" bestFit="1" customWidth="1"/>
    <col min="9991" max="10240" width="9" style="49"/>
    <col min="10241" max="10241" width="5.81640625" style="49" bestFit="1" customWidth="1"/>
    <col min="10242" max="10242" width="27.36328125" style="49" bestFit="1" customWidth="1"/>
    <col min="10243" max="10243" width="21.36328125" style="49" bestFit="1" customWidth="1"/>
    <col min="10244" max="10244" width="12.90625" style="49" bestFit="1" customWidth="1"/>
    <col min="10245" max="10245" width="11.1796875" style="49" customWidth="1"/>
    <col min="10246" max="10246" width="13.08984375" style="49" bestFit="1" customWidth="1"/>
    <col min="10247" max="10496" width="9" style="49"/>
    <col min="10497" max="10497" width="5.81640625" style="49" bestFit="1" customWidth="1"/>
    <col min="10498" max="10498" width="27.36328125" style="49" bestFit="1" customWidth="1"/>
    <col min="10499" max="10499" width="21.36328125" style="49" bestFit="1" customWidth="1"/>
    <col min="10500" max="10500" width="12.90625" style="49" bestFit="1" customWidth="1"/>
    <col min="10501" max="10501" width="11.1796875" style="49" customWidth="1"/>
    <col min="10502" max="10502" width="13.08984375" style="49" bestFit="1" customWidth="1"/>
    <col min="10503" max="10752" width="9" style="49"/>
    <col min="10753" max="10753" width="5.81640625" style="49" bestFit="1" customWidth="1"/>
    <col min="10754" max="10754" width="27.36328125" style="49" bestFit="1" customWidth="1"/>
    <col min="10755" max="10755" width="21.36328125" style="49" bestFit="1" customWidth="1"/>
    <col min="10756" max="10756" width="12.90625" style="49" bestFit="1" customWidth="1"/>
    <col min="10757" max="10757" width="11.1796875" style="49" customWidth="1"/>
    <col min="10758" max="10758" width="13.08984375" style="49" bestFit="1" customWidth="1"/>
    <col min="10759" max="11008" width="9" style="49"/>
    <col min="11009" max="11009" width="5.81640625" style="49" bestFit="1" customWidth="1"/>
    <col min="11010" max="11010" width="27.36328125" style="49" bestFit="1" customWidth="1"/>
    <col min="11011" max="11011" width="21.36328125" style="49" bestFit="1" customWidth="1"/>
    <col min="11012" max="11012" width="12.90625" style="49" bestFit="1" customWidth="1"/>
    <col min="11013" max="11013" width="11.1796875" style="49" customWidth="1"/>
    <col min="11014" max="11014" width="13.08984375" style="49" bestFit="1" customWidth="1"/>
    <col min="11015" max="11264" width="9" style="49"/>
    <col min="11265" max="11265" width="5.81640625" style="49" bestFit="1" customWidth="1"/>
    <col min="11266" max="11266" width="27.36328125" style="49" bestFit="1" customWidth="1"/>
    <col min="11267" max="11267" width="21.36328125" style="49" bestFit="1" customWidth="1"/>
    <col min="11268" max="11268" width="12.90625" style="49" bestFit="1" customWidth="1"/>
    <col min="11269" max="11269" width="11.1796875" style="49" customWidth="1"/>
    <col min="11270" max="11270" width="13.08984375" style="49" bestFit="1" customWidth="1"/>
    <col min="11271" max="11520" width="9" style="49"/>
    <col min="11521" max="11521" width="5.81640625" style="49" bestFit="1" customWidth="1"/>
    <col min="11522" max="11522" width="27.36328125" style="49" bestFit="1" customWidth="1"/>
    <col min="11523" max="11523" width="21.36328125" style="49" bestFit="1" customWidth="1"/>
    <col min="11524" max="11524" width="12.90625" style="49" bestFit="1" customWidth="1"/>
    <col min="11525" max="11525" width="11.1796875" style="49" customWidth="1"/>
    <col min="11526" max="11526" width="13.08984375" style="49" bestFit="1" customWidth="1"/>
    <col min="11527" max="11776" width="9" style="49"/>
    <col min="11777" max="11777" width="5.81640625" style="49" bestFit="1" customWidth="1"/>
    <col min="11778" max="11778" width="27.36328125" style="49" bestFit="1" customWidth="1"/>
    <col min="11779" max="11779" width="21.36328125" style="49" bestFit="1" customWidth="1"/>
    <col min="11780" max="11780" width="12.90625" style="49" bestFit="1" customWidth="1"/>
    <col min="11781" max="11781" width="11.1796875" style="49" customWidth="1"/>
    <col min="11782" max="11782" width="13.08984375" style="49" bestFit="1" customWidth="1"/>
    <col min="11783" max="12032" width="9" style="49"/>
    <col min="12033" max="12033" width="5.81640625" style="49" bestFit="1" customWidth="1"/>
    <col min="12034" max="12034" width="27.36328125" style="49" bestFit="1" customWidth="1"/>
    <col min="12035" max="12035" width="21.36328125" style="49" bestFit="1" customWidth="1"/>
    <col min="12036" max="12036" width="12.90625" style="49" bestFit="1" customWidth="1"/>
    <col min="12037" max="12037" width="11.1796875" style="49" customWidth="1"/>
    <col min="12038" max="12038" width="13.08984375" style="49" bestFit="1" customWidth="1"/>
    <col min="12039" max="12288" width="9" style="49"/>
    <col min="12289" max="12289" width="5.81640625" style="49" bestFit="1" customWidth="1"/>
    <col min="12290" max="12290" width="27.36328125" style="49" bestFit="1" customWidth="1"/>
    <col min="12291" max="12291" width="21.36328125" style="49" bestFit="1" customWidth="1"/>
    <col min="12292" max="12292" width="12.90625" style="49" bestFit="1" customWidth="1"/>
    <col min="12293" max="12293" width="11.1796875" style="49" customWidth="1"/>
    <col min="12294" max="12294" width="13.08984375" style="49" bestFit="1" customWidth="1"/>
    <col min="12295" max="12544" width="9" style="49"/>
    <col min="12545" max="12545" width="5.81640625" style="49" bestFit="1" customWidth="1"/>
    <col min="12546" max="12546" width="27.36328125" style="49" bestFit="1" customWidth="1"/>
    <col min="12547" max="12547" width="21.36328125" style="49" bestFit="1" customWidth="1"/>
    <col min="12548" max="12548" width="12.90625" style="49" bestFit="1" customWidth="1"/>
    <col min="12549" max="12549" width="11.1796875" style="49" customWidth="1"/>
    <col min="12550" max="12550" width="13.08984375" style="49" bestFit="1" customWidth="1"/>
    <col min="12551" max="12800" width="9" style="49"/>
    <col min="12801" max="12801" width="5.81640625" style="49" bestFit="1" customWidth="1"/>
    <col min="12802" max="12802" width="27.36328125" style="49" bestFit="1" customWidth="1"/>
    <col min="12803" max="12803" width="21.36328125" style="49" bestFit="1" customWidth="1"/>
    <col min="12804" max="12804" width="12.90625" style="49" bestFit="1" customWidth="1"/>
    <col min="12805" max="12805" width="11.1796875" style="49" customWidth="1"/>
    <col min="12806" max="12806" width="13.08984375" style="49" bestFit="1" customWidth="1"/>
    <col min="12807" max="13056" width="9" style="49"/>
    <col min="13057" max="13057" width="5.81640625" style="49" bestFit="1" customWidth="1"/>
    <col min="13058" max="13058" width="27.36328125" style="49" bestFit="1" customWidth="1"/>
    <col min="13059" max="13059" width="21.36328125" style="49" bestFit="1" customWidth="1"/>
    <col min="13060" max="13060" width="12.90625" style="49" bestFit="1" customWidth="1"/>
    <col min="13061" max="13061" width="11.1796875" style="49" customWidth="1"/>
    <col min="13062" max="13062" width="13.08984375" style="49" bestFit="1" customWidth="1"/>
    <col min="13063" max="13312" width="9" style="49"/>
    <col min="13313" max="13313" width="5.81640625" style="49" bestFit="1" customWidth="1"/>
    <col min="13314" max="13314" width="27.36328125" style="49" bestFit="1" customWidth="1"/>
    <col min="13315" max="13315" width="21.36328125" style="49" bestFit="1" customWidth="1"/>
    <col min="13316" max="13316" width="12.90625" style="49" bestFit="1" customWidth="1"/>
    <col min="13317" max="13317" width="11.1796875" style="49" customWidth="1"/>
    <col min="13318" max="13318" width="13.08984375" style="49" bestFit="1" customWidth="1"/>
    <col min="13319" max="13568" width="9" style="49"/>
    <col min="13569" max="13569" width="5.81640625" style="49" bestFit="1" customWidth="1"/>
    <col min="13570" max="13570" width="27.36328125" style="49" bestFit="1" customWidth="1"/>
    <col min="13571" max="13571" width="21.36328125" style="49" bestFit="1" customWidth="1"/>
    <col min="13572" max="13572" width="12.90625" style="49" bestFit="1" customWidth="1"/>
    <col min="13573" max="13573" width="11.1796875" style="49" customWidth="1"/>
    <col min="13574" max="13574" width="13.08984375" style="49" bestFit="1" customWidth="1"/>
    <col min="13575" max="13824" width="9" style="49"/>
    <col min="13825" max="13825" width="5.81640625" style="49" bestFit="1" customWidth="1"/>
    <col min="13826" max="13826" width="27.36328125" style="49" bestFit="1" customWidth="1"/>
    <col min="13827" max="13827" width="21.36328125" style="49" bestFit="1" customWidth="1"/>
    <col min="13828" max="13828" width="12.90625" style="49" bestFit="1" customWidth="1"/>
    <col min="13829" max="13829" width="11.1796875" style="49" customWidth="1"/>
    <col min="13830" max="13830" width="13.08984375" style="49" bestFit="1" customWidth="1"/>
    <col min="13831" max="14080" width="9" style="49"/>
    <col min="14081" max="14081" width="5.81640625" style="49" bestFit="1" customWidth="1"/>
    <col min="14082" max="14082" width="27.36328125" style="49" bestFit="1" customWidth="1"/>
    <col min="14083" max="14083" width="21.36328125" style="49" bestFit="1" customWidth="1"/>
    <col min="14084" max="14084" width="12.90625" style="49" bestFit="1" customWidth="1"/>
    <col min="14085" max="14085" width="11.1796875" style="49" customWidth="1"/>
    <col min="14086" max="14086" width="13.08984375" style="49" bestFit="1" customWidth="1"/>
    <col min="14087" max="14336" width="9" style="49"/>
    <col min="14337" max="14337" width="5.81640625" style="49" bestFit="1" customWidth="1"/>
    <col min="14338" max="14338" width="27.36328125" style="49" bestFit="1" customWidth="1"/>
    <col min="14339" max="14339" width="21.36328125" style="49" bestFit="1" customWidth="1"/>
    <col min="14340" max="14340" width="12.90625" style="49" bestFit="1" customWidth="1"/>
    <col min="14341" max="14341" width="11.1796875" style="49" customWidth="1"/>
    <col min="14342" max="14342" width="13.08984375" style="49" bestFit="1" customWidth="1"/>
    <col min="14343" max="14592" width="9" style="49"/>
    <col min="14593" max="14593" width="5.81640625" style="49" bestFit="1" customWidth="1"/>
    <col min="14594" max="14594" width="27.36328125" style="49" bestFit="1" customWidth="1"/>
    <col min="14595" max="14595" width="21.36328125" style="49" bestFit="1" customWidth="1"/>
    <col min="14596" max="14596" width="12.90625" style="49" bestFit="1" customWidth="1"/>
    <col min="14597" max="14597" width="11.1796875" style="49" customWidth="1"/>
    <col min="14598" max="14598" width="13.08984375" style="49" bestFit="1" customWidth="1"/>
    <col min="14599" max="14848" width="9" style="49"/>
    <col min="14849" max="14849" width="5.81640625" style="49" bestFit="1" customWidth="1"/>
    <col min="14850" max="14850" width="27.36328125" style="49" bestFit="1" customWidth="1"/>
    <col min="14851" max="14851" width="21.36328125" style="49" bestFit="1" customWidth="1"/>
    <col min="14852" max="14852" width="12.90625" style="49" bestFit="1" customWidth="1"/>
    <col min="14853" max="14853" width="11.1796875" style="49" customWidth="1"/>
    <col min="14854" max="14854" width="13.08984375" style="49" bestFit="1" customWidth="1"/>
    <col min="14855" max="15104" width="9" style="49"/>
    <col min="15105" max="15105" width="5.81640625" style="49" bestFit="1" customWidth="1"/>
    <col min="15106" max="15106" width="27.36328125" style="49" bestFit="1" customWidth="1"/>
    <col min="15107" max="15107" width="21.36328125" style="49" bestFit="1" customWidth="1"/>
    <col min="15108" max="15108" width="12.90625" style="49" bestFit="1" customWidth="1"/>
    <col min="15109" max="15109" width="11.1796875" style="49" customWidth="1"/>
    <col min="15110" max="15110" width="13.08984375" style="49" bestFit="1" customWidth="1"/>
    <col min="15111" max="15360" width="9" style="49"/>
    <col min="15361" max="15361" width="5.81640625" style="49" bestFit="1" customWidth="1"/>
    <col min="15362" max="15362" width="27.36328125" style="49" bestFit="1" customWidth="1"/>
    <col min="15363" max="15363" width="21.36328125" style="49" bestFit="1" customWidth="1"/>
    <col min="15364" max="15364" width="12.90625" style="49" bestFit="1" customWidth="1"/>
    <col min="15365" max="15365" width="11.1796875" style="49" customWidth="1"/>
    <col min="15366" max="15366" width="13.08984375" style="49" bestFit="1" customWidth="1"/>
    <col min="15367" max="15616" width="9" style="49"/>
    <col min="15617" max="15617" width="5.81640625" style="49" bestFit="1" customWidth="1"/>
    <col min="15618" max="15618" width="27.36328125" style="49" bestFit="1" customWidth="1"/>
    <col min="15619" max="15619" width="21.36328125" style="49" bestFit="1" customWidth="1"/>
    <col min="15620" max="15620" width="12.90625" style="49" bestFit="1" customWidth="1"/>
    <col min="15621" max="15621" width="11.1796875" style="49" customWidth="1"/>
    <col min="15622" max="15622" width="13.08984375" style="49" bestFit="1" customWidth="1"/>
    <col min="15623" max="15872" width="9" style="49"/>
    <col min="15873" max="15873" width="5.81640625" style="49" bestFit="1" customWidth="1"/>
    <col min="15874" max="15874" width="27.36328125" style="49" bestFit="1" customWidth="1"/>
    <col min="15875" max="15875" width="21.36328125" style="49" bestFit="1" customWidth="1"/>
    <col min="15876" max="15876" width="12.90625" style="49" bestFit="1" customWidth="1"/>
    <col min="15877" max="15877" width="11.1796875" style="49" customWidth="1"/>
    <col min="15878" max="15878" width="13.08984375" style="49" bestFit="1" customWidth="1"/>
    <col min="15879" max="16128" width="9" style="49"/>
    <col min="16129" max="16129" width="5.81640625" style="49" bestFit="1" customWidth="1"/>
    <col min="16130" max="16130" width="27.36328125" style="49" bestFit="1" customWidth="1"/>
    <col min="16131" max="16131" width="21.36328125" style="49" bestFit="1" customWidth="1"/>
    <col min="16132" max="16132" width="12.90625" style="49" bestFit="1" customWidth="1"/>
    <col min="16133" max="16133" width="11.1796875" style="49" customWidth="1"/>
    <col min="16134" max="16134" width="13.08984375" style="49" bestFit="1" customWidth="1"/>
    <col min="16135" max="16384" width="9" style="49"/>
  </cols>
  <sheetData>
    <row r="1" spans="1:6" s="48" customFormat="1" ht="21" customHeight="1" x14ac:dyDescent="0.2">
      <c r="A1" s="47" t="s">
        <v>72</v>
      </c>
    </row>
    <row r="2" spans="1:6" s="48" customFormat="1" ht="13.5" customHeight="1" x14ac:dyDescent="0.2">
      <c r="A2" s="47"/>
    </row>
    <row r="3" spans="1:6" ht="13.5" customHeight="1" x14ac:dyDescent="0.2">
      <c r="A3" s="49" t="s">
        <v>73</v>
      </c>
      <c r="E3" s="50"/>
    </row>
    <row r="4" spans="1:6" ht="13.5" customHeight="1" x14ac:dyDescent="0.2">
      <c r="A4" s="51" t="s">
        <v>74</v>
      </c>
      <c r="E4" s="52" t="s">
        <v>75</v>
      </c>
    </row>
    <row r="5" spans="1:6" ht="7" customHeight="1" thickBot="1" x14ac:dyDescent="0.25">
      <c r="A5" s="51"/>
      <c r="E5" s="52"/>
    </row>
    <row r="6" spans="1:6" ht="13.5" customHeight="1" x14ac:dyDescent="0.2">
      <c r="A6" s="80" t="s">
        <v>76</v>
      </c>
      <c r="B6" s="83" t="s">
        <v>77</v>
      </c>
      <c r="C6" s="84"/>
      <c r="D6" s="87" t="s">
        <v>78</v>
      </c>
      <c r="E6" s="89" t="s">
        <v>79</v>
      </c>
      <c r="F6" s="91"/>
    </row>
    <row r="7" spans="1:6" ht="13.5" customHeight="1" x14ac:dyDescent="0.2">
      <c r="A7" s="81"/>
      <c r="B7" s="85"/>
      <c r="C7" s="86"/>
      <c r="D7" s="88"/>
      <c r="E7" s="90"/>
      <c r="F7" s="91"/>
    </row>
    <row r="8" spans="1:6" ht="27" customHeight="1" x14ac:dyDescent="0.2">
      <c r="A8" s="82"/>
      <c r="B8" s="92" t="s">
        <v>80</v>
      </c>
      <c r="C8" s="93"/>
      <c r="D8" s="53" t="s">
        <v>81</v>
      </c>
      <c r="E8" s="54" t="s">
        <v>82</v>
      </c>
      <c r="F8" s="55"/>
    </row>
    <row r="9" spans="1:6" ht="18" customHeight="1" x14ac:dyDescent="0.2">
      <c r="A9" s="56" t="s">
        <v>83</v>
      </c>
      <c r="B9" s="57" t="s">
        <v>84</v>
      </c>
      <c r="C9" s="58" t="s">
        <v>85</v>
      </c>
      <c r="D9" s="59" t="s">
        <v>86</v>
      </c>
      <c r="E9" s="60" t="s">
        <v>87</v>
      </c>
      <c r="F9" s="61"/>
    </row>
    <row r="10" spans="1:6" ht="18" customHeight="1" x14ac:dyDescent="0.2">
      <c r="A10" s="56" t="s">
        <v>88</v>
      </c>
      <c r="B10" s="62" t="s">
        <v>84</v>
      </c>
      <c r="C10" s="58" t="s">
        <v>89</v>
      </c>
      <c r="D10" s="59" t="s">
        <v>90</v>
      </c>
      <c r="E10" s="63" t="s">
        <v>87</v>
      </c>
      <c r="F10" s="61"/>
    </row>
    <row r="11" spans="1:6" ht="18" customHeight="1" x14ac:dyDescent="0.2">
      <c r="A11" s="64">
        <v>3</v>
      </c>
      <c r="B11" s="62" t="s">
        <v>84</v>
      </c>
      <c r="C11" s="58" t="s">
        <v>89</v>
      </c>
      <c r="D11" s="59" t="s">
        <v>91</v>
      </c>
      <c r="E11" s="63" t="s">
        <v>87</v>
      </c>
      <c r="F11" s="61"/>
    </row>
    <row r="12" spans="1:6" ht="18" customHeight="1" x14ac:dyDescent="0.2">
      <c r="A12" s="56" t="s">
        <v>92</v>
      </c>
      <c r="B12" s="62" t="s">
        <v>93</v>
      </c>
      <c r="C12" s="58" t="s">
        <v>94</v>
      </c>
      <c r="D12" s="59" t="s">
        <v>86</v>
      </c>
      <c r="E12" s="63" t="s">
        <v>87</v>
      </c>
      <c r="F12" s="61"/>
    </row>
    <row r="13" spans="1:6" ht="18" customHeight="1" x14ac:dyDescent="0.2">
      <c r="A13" s="56" t="s">
        <v>95</v>
      </c>
      <c r="B13" s="62" t="s">
        <v>93</v>
      </c>
      <c r="C13" s="58" t="s">
        <v>94</v>
      </c>
      <c r="D13" s="59" t="s">
        <v>90</v>
      </c>
      <c r="E13" s="63" t="s">
        <v>87</v>
      </c>
      <c r="F13" s="65"/>
    </row>
    <row r="14" spans="1:6" ht="18" customHeight="1" x14ac:dyDescent="0.2">
      <c r="A14" s="56" t="s">
        <v>96</v>
      </c>
      <c r="B14" s="62" t="s">
        <v>93</v>
      </c>
      <c r="C14" s="58" t="s">
        <v>94</v>
      </c>
      <c r="D14" s="59" t="s">
        <v>91</v>
      </c>
      <c r="E14" s="63" t="s">
        <v>87</v>
      </c>
      <c r="F14" s="65"/>
    </row>
    <row r="15" spans="1:6" ht="18" customHeight="1" x14ac:dyDescent="0.2">
      <c r="A15" s="64">
        <v>7</v>
      </c>
      <c r="B15" s="62" t="s">
        <v>97</v>
      </c>
      <c r="C15" s="58" t="s">
        <v>98</v>
      </c>
      <c r="D15" s="59" t="s">
        <v>90</v>
      </c>
      <c r="E15" s="63" t="s">
        <v>87</v>
      </c>
      <c r="F15" s="61"/>
    </row>
    <row r="16" spans="1:6" ht="18" customHeight="1" x14ac:dyDescent="0.2">
      <c r="A16" s="64">
        <v>8</v>
      </c>
      <c r="B16" s="62" t="s">
        <v>97</v>
      </c>
      <c r="C16" s="58" t="s">
        <v>98</v>
      </c>
      <c r="D16" s="59" t="s">
        <v>91</v>
      </c>
      <c r="E16" s="63" t="s">
        <v>87</v>
      </c>
      <c r="F16" s="61"/>
    </row>
    <row r="17" spans="1:6" ht="18" customHeight="1" x14ac:dyDescent="0.2">
      <c r="A17" s="64">
        <v>9</v>
      </c>
      <c r="B17" s="62" t="s">
        <v>99</v>
      </c>
      <c r="C17" s="58" t="s">
        <v>100</v>
      </c>
      <c r="D17" s="59" t="s">
        <v>90</v>
      </c>
      <c r="E17" s="63" t="s">
        <v>87</v>
      </c>
      <c r="F17" s="65"/>
    </row>
    <row r="18" spans="1:6" ht="18" customHeight="1" x14ac:dyDescent="0.2">
      <c r="A18" s="64">
        <v>10</v>
      </c>
      <c r="B18" s="62" t="s">
        <v>101</v>
      </c>
      <c r="C18" s="58" t="s">
        <v>102</v>
      </c>
      <c r="D18" s="59" t="s">
        <v>90</v>
      </c>
      <c r="E18" s="63" t="s">
        <v>87</v>
      </c>
      <c r="F18" s="61"/>
    </row>
    <row r="19" spans="1:6" ht="18" customHeight="1" x14ac:dyDescent="0.2">
      <c r="A19" s="64">
        <v>11</v>
      </c>
      <c r="B19" s="62" t="s">
        <v>103</v>
      </c>
      <c r="C19" s="58" t="s">
        <v>104</v>
      </c>
      <c r="D19" s="59" t="s">
        <v>90</v>
      </c>
      <c r="E19" s="63" t="s">
        <v>87</v>
      </c>
      <c r="F19" s="65"/>
    </row>
    <row r="20" spans="1:6" ht="18" customHeight="1" x14ac:dyDescent="0.2">
      <c r="A20" s="64">
        <v>12</v>
      </c>
      <c r="B20" s="62" t="s">
        <v>105</v>
      </c>
      <c r="C20" s="58" t="s">
        <v>106</v>
      </c>
      <c r="D20" s="59" t="s">
        <v>90</v>
      </c>
      <c r="E20" s="63" t="s">
        <v>87</v>
      </c>
      <c r="F20" s="61"/>
    </row>
    <row r="21" spans="1:6" ht="18" customHeight="1" x14ac:dyDescent="0.2">
      <c r="A21" s="64">
        <v>13</v>
      </c>
      <c r="B21" s="62" t="s">
        <v>107</v>
      </c>
      <c r="C21" s="58" t="s">
        <v>108</v>
      </c>
      <c r="D21" s="59" t="s">
        <v>90</v>
      </c>
      <c r="E21" s="63" t="s">
        <v>87</v>
      </c>
      <c r="F21" s="61"/>
    </row>
    <row r="22" spans="1:6" ht="18" customHeight="1" x14ac:dyDescent="0.2">
      <c r="A22" s="64">
        <v>14</v>
      </c>
      <c r="B22" s="62" t="s">
        <v>107</v>
      </c>
      <c r="C22" s="58" t="s">
        <v>108</v>
      </c>
      <c r="D22" s="59" t="s">
        <v>91</v>
      </c>
      <c r="E22" s="63" t="s">
        <v>87</v>
      </c>
      <c r="F22" s="61"/>
    </row>
    <row r="23" spans="1:6" ht="18" customHeight="1" x14ac:dyDescent="0.2">
      <c r="A23" s="64">
        <v>15</v>
      </c>
      <c r="B23" s="62" t="s">
        <v>109</v>
      </c>
      <c r="C23" s="66" t="s">
        <v>110</v>
      </c>
      <c r="D23" s="59" t="s">
        <v>86</v>
      </c>
      <c r="E23" s="63" t="s">
        <v>87</v>
      </c>
      <c r="F23" s="61"/>
    </row>
    <row r="24" spans="1:6" ht="18" customHeight="1" x14ac:dyDescent="0.2">
      <c r="A24" s="56" t="s">
        <v>111</v>
      </c>
      <c r="B24" s="62" t="s">
        <v>109</v>
      </c>
      <c r="C24" s="58" t="s">
        <v>112</v>
      </c>
      <c r="D24" s="59" t="s">
        <v>90</v>
      </c>
      <c r="E24" s="63" t="s">
        <v>87</v>
      </c>
      <c r="F24" s="61"/>
    </row>
    <row r="25" spans="1:6" ht="18" customHeight="1" x14ac:dyDescent="0.2">
      <c r="A25" s="56" t="s">
        <v>113</v>
      </c>
      <c r="B25" s="62" t="s">
        <v>114</v>
      </c>
      <c r="C25" s="58" t="s">
        <v>115</v>
      </c>
      <c r="D25" s="59" t="s">
        <v>91</v>
      </c>
      <c r="E25" s="63" t="s">
        <v>87</v>
      </c>
      <c r="F25" s="65"/>
    </row>
    <row r="26" spans="1:6" ht="18" customHeight="1" x14ac:dyDescent="0.2">
      <c r="A26" s="64">
        <v>18</v>
      </c>
      <c r="B26" s="62" t="s">
        <v>116</v>
      </c>
      <c r="C26" s="58" t="s">
        <v>117</v>
      </c>
      <c r="D26" s="59" t="s">
        <v>91</v>
      </c>
      <c r="E26" s="63" t="s">
        <v>87</v>
      </c>
      <c r="F26" s="61"/>
    </row>
    <row r="27" spans="1:6" ht="18" customHeight="1" thickBot="1" x14ac:dyDescent="0.25">
      <c r="A27" s="67" t="s">
        <v>118</v>
      </c>
      <c r="B27" s="68" t="s">
        <v>119</v>
      </c>
      <c r="C27" s="69" t="s">
        <v>120</v>
      </c>
      <c r="D27" s="70" t="s">
        <v>121</v>
      </c>
      <c r="E27" s="71" t="s">
        <v>87</v>
      </c>
      <c r="F27" s="61"/>
    </row>
    <row r="28" spans="1:6" ht="17.5" customHeight="1" x14ac:dyDescent="0.2">
      <c r="A28" s="72" t="s">
        <v>122</v>
      </c>
      <c r="B28" s="73"/>
      <c r="D28" s="74"/>
      <c r="F28" s="75"/>
    </row>
    <row r="29" spans="1:6" ht="13.5" customHeight="1" x14ac:dyDescent="0.2">
      <c r="A29" s="76"/>
      <c r="B29" s="73"/>
      <c r="D29" s="74"/>
      <c r="E29" s="77"/>
      <c r="F29" s="75"/>
    </row>
    <row r="30" spans="1:6" ht="13.5" customHeight="1" x14ac:dyDescent="0.2"/>
    <row r="31" spans="1:6" ht="13.5" customHeight="1" x14ac:dyDescent="0.2"/>
    <row r="32" spans="1:6" ht="13.5" customHeight="1" x14ac:dyDescent="0.2"/>
    <row r="33" spans="1:1" ht="13.5" customHeight="1" x14ac:dyDescent="0.2"/>
    <row r="34" spans="1:1" ht="13.5" customHeight="1" x14ac:dyDescent="0.2">
      <c r="A34" s="78"/>
    </row>
    <row r="35" spans="1:1" ht="13.5" customHeight="1" x14ac:dyDescent="0.2"/>
    <row r="36" spans="1:1" ht="13.5" customHeight="1" x14ac:dyDescent="0.2"/>
    <row r="37" spans="1:1" ht="13.5" customHeight="1" x14ac:dyDescent="0.2"/>
    <row r="38" spans="1:1" ht="13.5" customHeight="1" x14ac:dyDescent="0.2"/>
    <row r="39" spans="1:1" ht="13.5" customHeight="1" x14ac:dyDescent="0.2"/>
    <row r="40" spans="1:1" ht="13.5" customHeight="1" x14ac:dyDescent="0.2"/>
    <row r="41" spans="1:1" ht="13.5" customHeight="1" x14ac:dyDescent="0.2"/>
    <row r="42" spans="1:1" ht="13.5" customHeight="1" x14ac:dyDescent="0.2"/>
    <row r="43" spans="1:1" ht="13.5" customHeight="1" x14ac:dyDescent="0.2"/>
    <row r="44" spans="1:1" ht="13.5" customHeight="1" x14ac:dyDescent="0.2"/>
    <row r="45" spans="1:1" ht="13.5" customHeight="1" x14ac:dyDescent="0.2"/>
    <row r="46" spans="1:1" ht="13.5" customHeight="1" x14ac:dyDescent="0.2"/>
    <row r="47" spans="1:1" ht="13.5" customHeight="1" x14ac:dyDescent="0.2"/>
    <row r="48" spans="1:1" ht="13.5" customHeight="1" x14ac:dyDescent="0.2"/>
    <row r="49" spans="1:1" ht="13.5" customHeight="1" x14ac:dyDescent="0.2"/>
    <row r="50" spans="1:1" ht="13.5" customHeight="1" x14ac:dyDescent="0.2">
      <c r="A50" s="78"/>
    </row>
    <row r="51" spans="1:1" ht="13.5" customHeight="1" x14ac:dyDescent="0.2"/>
    <row r="52" spans="1:1" ht="13.5" customHeight="1" x14ac:dyDescent="0.2"/>
    <row r="53" spans="1:1" ht="13.5" customHeight="1" x14ac:dyDescent="0.2"/>
    <row r="54" spans="1:1" ht="13.5" customHeight="1" x14ac:dyDescent="0.2"/>
    <row r="55" spans="1:1" ht="13.5" customHeight="1" x14ac:dyDescent="0.2"/>
    <row r="56" spans="1:1" ht="13.5" customHeight="1" x14ac:dyDescent="0.2"/>
    <row r="57" spans="1:1" ht="13.5" customHeight="1" x14ac:dyDescent="0.2"/>
    <row r="58" spans="1:1" ht="13.5" customHeight="1" x14ac:dyDescent="0.2">
      <c r="A58" s="78"/>
    </row>
    <row r="59" spans="1:1" ht="13.5" customHeight="1" x14ac:dyDescent="0.2"/>
    <row r="60" spans="1:1" ht="13.5" customHeight="1" x14ac:dyDescent="0.2"/>
    <row r="61" spans="1:1" ht="13.5" customHeight="1" x14ac:dyDescent="0.2"/>
    <row r="62" spans="1:1" ht="13.5" customHeight="1" x14ac:dyDescent="0.2"/>
    <row r="63" spans="1:1" ht="13.5" customHeight="1" x14ac:dyDescent="0.2"/>
    <row r="64" spans="1:1" ht="13.5" customHeight="1" x14ac:dyDescent="0.2"/>
    <row r="65" spans="1:1" ht="13.5" customHeight="1" x14ac:dyDescent="0.2"/>
    <row r="66" spans="1:1" ht="13.5" customHeight="1" x14ac:dyDescent="0.2">
      <c r="A66" s="78"/>
    </row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/>
    <row r="71" spans="1:1" ht="13.5" customHeight="1" x14ac:dyDescent="0.2"/>
    <row r="72" spans="1:1" ht="13.5" customHeight="1" x14ac:dyDescent="0.2"/>
    <row r="73" spans="1:1" ht="13.5" customHeight="1" x14ac:dyDescent="0.2"/>
    <row r="74" spans="1:1" ht="13.5" customHeight="1" x14ac:dyDescent="0.2">
      <c r="A74" s="78"/>
    </row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/>
    <row r="79" spans="1:1" ht="13.5" customHeight="1" x14ac:dyDescent="0.2"/>
    <row r="80" spans="1:1" ht="13.5" customHeight="1" x14ac:dyDescent="0.2"/>
    <row r="81" spans="1:1" ht="13.5" customHeight="1" x14ac:dyDescent="0.2"/>
    <row r="82" spans="1:1" ht="13.5" customHeight="1" x14ac:dyDescent="0.2">
      <c r="A82" s="78"/>
    </row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/>
    <row r="87" spans="1:1" ht="13.5" customHeight="1" x14ac:dyDescent="0.2"/>
    <row r="88" spans="1:1" ht="13.5" customHeight="1" x14ac:dyDescent="0.2"/>
    <row r="89" spans="1:1" ht="13.5" customHeight="1" x14ac:dyDescent="0.2"/>
    <row r="90" spans="1:1" ht="13.5" customHeight="1" x14ac:dyDescent="0.2">
      <c r="A90" s="78"/>
    </row>
    <row r="91" spans="1:1" ht="13.5" customHeight="1" x14ac:dyDescent="0.2"/>
    <row r="92" spans="1:1" ht="13.5" customHeight="1" x14ac:dyDescent="0.2"/>
    <row r="93" spans="1:1" ht="13.5" customHeight="1" x14ac:dyDescent="0.2"/>
    <row r="94" spans="1:1" ht="13.5" customHeight="1" x14ac:dyDescent="0.2"/>
    <row r="95" spans="1:1" ht="13.5" customHeight="1" x14ac:dyDescent="0.2"/>
    <row r="96" spans="1:1" ht="13.5" customHeight="1" x14ac:dyDescent="0.2"/>
    <row r="97" spans="1:1" ht="13.5" customHeight="1" x14ac:dyDescent="0.2"/>
    <row r="98" spans="1:1" ht="13.5" customHeight="1" x14ac:dyDescent="0.2">
      <c r="A98" s="78"/>
    </row>
    <row r="99" spans="1:1" ht="13.5" customHeight="1" x14ac:dyDescent="0.2"/>
    <row r="100" spans="1:1" ht="13.5" customHeight="1" x14ac:dyDescent="0.2"/>
    <row r="101" spans="1:1" ht="13.5" customHeight="1" x14ac:dyDescent="0.2"/>
    <row r="102" spans="1:1" ht="13.5" customHeight="1" x14ac:dyDescent="0.2"/>
    <row r="103" spans="1:1" ht="13.5" customHeight="1" x14ac:dyDescent="0.2"/>
    <row r="104" spans="1:1" ht="13.5" customHeight="1" x14ac:dyDescent="0.2"/>
    <row r="105" spans="1:1" ht="13.5" customHeight="1" x14ac:dyDescent="0.2"/>
    <row r="106" spans="1:1" ht="13.5" customHeight="1" x14ac:dyDescent="0.2">
      <c r="A106" s="78"/>
    </row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/>
    <row r="111" spans="1:1" ht="13.5" customHeight="1" x14ac:dyDescent="0.2"/>
    <row r="112" spans="1:1" ht="13.5" customHeight="1" x14ac:dyDescent="0.2"/>
    <row r="113" spans="1:1" ht="13.5" customHeight="1" x14ac:dyDescent="0.2"/>
    <row r="114" spans="1:1" ht="13.5" customHeight="1" x14ac:dyDescent="0.2">
      <c r="A114" s="78"/>
    </row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/>
    <row r="119" spans="1:1" ht="13.5" customHeight="1" x14ac:dyDescent="0.2"/>
    <row r="120" spans="1:1" ht="13.5" customHeight="1" x14ac:dyDescent="0.2"/>
    <row r="121" spans="1:1" ht="13.5" customHeight="1" x14ac:dyDescent="0.2"/>
    <row r="122" spans="1:1" ht="13.5" customHeight="1" x14ac:dyDescent="0.2">
      <c r="A122" s="78"/>
    </row>
    <row r="123" spans="1:1" ht="13.5" customHeight="1" x14ac:dyDescent="0.2"/>
    <row r="124" spans="1:1" ht="13.5" customHeight="1" x14ac:dyDescent="0.2"/>
    <row r="125" spans="1:1" ht="13.5" customHeight="1" x14ac:dyDescent="0.2"/>
    <row r="126" spans="1:1" ht="13.5" customHeight="1" x14ac:dyDescent="0.2"/>
    <row r="127" spans="1:1" ht="13.5" customHeight="1" x14ac:dyDescent="0.2"/>
    <row r="128" spans="1:1" ht="13.5" customHeight="1" x14ac:dyDescent="0.2"/>
    <row r="129" spans="1:1" ht="13.5" customHeight="1" x14ac:dyDescent="0.2"/>
    <row r="130" spans="1:1" ht="13.5" customHeight="1" x14ac:dyDescent="0.2">
      <c r="A130" s="78"/>
    </row>
    <row r="131" spans="1:1" ht="13.5" customHeight="1" x14ac:dyDescent="0.2"/>
    <row r="132" spans="1:1" ht="13.5" customHeight="1" x14ac:dyDescent="0.2"/>
    <row r="133" spans="1:1" ht="13.5" customHeight="1" x14ac:dyDescent="0.2"/>
    <row r="134" spans="1:1" ht="13.5" customHeight="1" x14ac:dyDescent="0.2"/>
    <row r="135" spans="1:1" ht="13.5" customHeight="1" x14ac:dyDescent="0.2"/>
    <row r="136" spans="1:1" ht="13.5" customHeight="1" x14ac:dyDescent="0.2"/>
    <row r="137" spans="1:1" ht="13.5" customHeight="1" x14ac:dyDescent="0.2"/>
    <row r="138" spans="1:1" ht="13.5" customHeight="1" x14ac:dyDescent="0.2"/>
    <row r="139" spans="1:1" ht="13.5" customHeight="1" x14ac:dyDescent="0.2">
      <c r="A139" s="79"/>
    </row>
  </sheetData>
  <mergeCells count="6">
    <mergeCell ref="A6:A8"/>
    <mergeCell ref="B6:C7"/>
    <mergeCell ref="D6:D7"/>
    <mergeCell ref="E6:E7"/>
    <mergeCell ref="F6:F7"/>
    <mergeCell ref="B8:C8"/>
  </mergeCells>
  <phoneticPr fontId="8"/>
  <hyperlinks>
    <hyperlink ref="B9" location="標準指数!A6" display="住宅" xr:uid="{A81E3114-DB31-4702-ABEB-44153491DB29}"/>
    <hyperlink ref="B10" location="標準指数!A30" display="住宅" xr:uid="{5A1A2B3D-CBD3-400F-B6E5-4E7C0E2C1477}"/>
    <hyperlink ref="B11" location="標準指数!A50" display="住宅" xr:uid="{B700C76D-1E4E-4A7B-8756-60E65494C915}"/>
    <hyperlink ref="B12" location="標準指数!A70" display="事務所" xr:uid="{A57B3085-3510-4DCE-84FC-4E8F2F473E1C}"/>
    <hyperlink ref="B13" location="標準指数!A95" display="事務所" xr:uid="{A17448BF-B988-4ECF-B623-A536F1F81CB6}"/>
    <hyperlink ref="B14" location="標準指数!A119" display="事務所" xr:uid="{D34C1ABD-7245-4B55-8E0E-26EB3D72973F}"/>
    <hyperlink ref="B15" location="標準指数!A139" display="店舗" xr:uid="{EE6F9E5F-2CBA-4DBF-8500-1CA4C2738DBA}"/>
    <hyperlink ref="B16" location="標準指数!A159" display="店舗" xr:uid="{AADC3785-ED99-4488-A2CF-6452358D182E}"/>
    <hyperlink ref="B17" location="標準指数!A184" display="医院" xr:uid="{8A1B0254-23F9-4328-B70C-A9E6AC0A5337}"/>
    <hyperlink ref="B18" location="標準指数!A208" display="病院" xr:uid="{CAA2F60C-68BB-4DFC-852C-B113D092FC16}"/>
    <hyperlink ref="B19" location="標準指数!A228" display="老人福祉施設" xr:uid="{E38EBC34-D13C-4C7E-A0E2-551B8BA79A70}"/>
    <hyperlink ref="B20" location="標準指数!A248" display="ホテル" xr:uid="{D2C7F1D1-A6A5-42FB-A4AB-8A8D545B6238}"/>
    <hyperlink ref="B21" location="標準指数!A273" display="体育館" xr:uid="{D336EE89-A887-4F46-A623-1937A742C683}"/>
    <hyperlink ref="B22" location="標準指数!A297" display="体育館" xr:uid="{0E2D44B1-4D49-4D92-AF4D-4973800BDEF6}"/>
    <hyperlink ref="B23" location="標準指数!A317" display="学校" xr:uid="{0310BF18-49F6-4A80-B179-F0644D9287C5}"/>
    <hyperlink ref="B24" location="標準指数!A337" display="学校" xr:uid="{A8D8DE5C-DCF8-42B4-B74A-A400CFD10898}"/>
    <hyperlink ref="B25" location="標準指数!A362" display="工場" xr:uid="{A9EB1DA2-BF44-4185-8E56-5779F12FCB02}"/>
    <hyperlink ref="B26" location="標準指数!A386" display="倉庫" xr:uid="{6FFEFDC6-7DDD-410C-B0AB-C96653192300}"/>
    <hyperlink ref="B27" location="標準指数!A406" display="住宅" xr:uid="{C719A226-88E5-407A-BFF3-E83B53DADA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&amp;R&amp;16&amp;"ＭＳ Ｐゴシック"Ⓒ &amp;16&amp;"ＭＳ Ｐゴシック"2023&amp;14&amp;"ＭＳ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7C30-58E7-4A1A-83F3-519BA4988ACC}">
  <dimension ref="A3:AK431"/>
  <sheetViews>
    <sheetView showGridLines="0" zoomScale="80" zoomScaleNormal="80" workbookViewId="0"/>
  </sheetViews>
  <sheetFormatPr defaultColWidth="9" defaultRowHeight="13" x14ac:dyDescent="0.2"/>
  <cols>
    <col min="1" max="2" width="3.36328125" style="1" customWidth="1"/>
    <col min="3" max="3" width="7.08984375" style="1" customWidth="1"/>
    <col min="4" max="14" width="11.90625" style="1" customWidth="1"/>
    <col min="15" max="16384" width="9" style="1"/>
  </cols>
  <sheetData>
    <row r="3" spans="1:14" x14ac:dyDescent="0.2">
      <c r="N3" s="2"/>
    </row>
    <row r="4" spans="1:14" ht="16.5" x14ac:dyDescent="0.25">
      <c r="B4" s="3"/>
      <c r="D4" s="3"/>
      <c r="M4" s="94">
        <v>40544</v>
      </c>
      <c r="N4" s="94"/>
    </row>
    <row r="5" spans="1:14" ht="16.5" x14ac:dyDescent="0.25">
      <c r="A5" s="3" t="s">
        <v>0</v>
      </c>
      <c r="M5" s="95">
        <f>M4</f>
        <v>40544</v>
      </c>
      <c r="N5" s="95"/>
    </row>
    <row r="6" spans="1:14" x14ac:dyDescent="0.2">
      <c r="A6" s="4">
        <v>1</v>
      </c>
      <c r="B6" s="5" t="s">
        <v>1</v>
      </c>
      <c r="C6" s="6"/>
      <c r="D6" s="7"/>
      <c r="E6" s="6" t="s">
        <v>2</v>
      </c>
      <c r="F6" s="6"/>
      <c r="G6" s="6"/>
      <c r="H6" s="6"/>
      <c r="I6" s="6"/>
      <c r="J6" s="6"/>
      <c r="K6" s="6"/>
      <c r="L6" s="6"/>
      <c r="M6" s="8"/>
      <c r="N6" s="7"/>
    </row>
    <row r="7" spans="1:14" x14ac:dyDescent="0.2">
      <c r="A7" s="9"/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/>
      <c r="H7" s="6"/>
      <c r="I7" s="6"/>
      <c r="J7" s="7"/>
      <c r="K7" s="15" t="s">
        <v>7</v>
      </c>
      <c r="L7" s="6"/>
      <c r="M7" s="6"/>
      <c r="N7" s="7"/>
    </row>
    <row r="8" spans="1:14" x14ac:dyDescent="0.2">
      <c r="A8" s="16"/>
      <c r="B8" s="17"/>
      <c r="C8" s="18" t="s">
        <v>8</v>
      </c>
      <c r="D8" s="18"/>
      <c r="E8" s="19"/>
      <c r="F8" s="19"/>
      <c r="G8" s="12" t="s">
        <v>9</v>
      </c>
      <c r="H8" s="20" t="s">
        <v>10</v>
      </c>
      <c r="I8" s="20" t="s">
        <v>11</v>
      </c>
      <c r="J8" s="20" t="s">
        <v>12</v>
      </c>
      <c r="K8" s="21"/>
      <c r="L8" s="20" t="s">
        <v>13</v>
      </c>
      <c r="M8" s="20" t="s">
        <v>14</v>
      </c>
      <c r="N8" s="20" t="s">
        <v>15</v>
      </c>
    </row>
    <row r="9" spans="1:14" ht="13.5" customHeight="1" x14ac:dyDescent="0.2">
      <c r="A9" s="22" t="s">
        <v>16</v>
      </c>
      <c r="B9" s="17"/>
      <c r="C9" s="23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24" t="s">
        <v>22</v>
      </c>
      <c r="I9" s="24" t="s">
        <v>23</v>
      </c>
      <c r="J9" s="24" t="s">
        <v>24</v>
      </c>
      <c r="K9" s="24" t="s">
        <v>25</v>
      </c>
      <c r="L9" s="24" t="s">
        <v>26</v>
      </c>
      <c r="M9" s="24" t="s">
        <v>27</v>
      </c>
      <c r="N9" s="24" t="s">
        <v>28</v>
      </c>
    </row>
    <row r="10" spans="1:14" ht="13.5" customHeight="1" x14ac:dyDescent="0.2">
      <c r="A10" s="22" t="s">
        <v>29</v>
      </c>
      <c r="B10" s="17"/>
      <c r="C10" s="23"/>
      <c r="D10" s="25" t="s">
        <v>30</v>
      </c>
      <c r="E10" s="25" t="s">
        <v>30</v>
      </c>
      <c r="F10" s="25" t="s">
        <v>31</v>
      </c>
      <c r="G10" s="25" t="s">
        <v>32</v>
      </c>
      <c r="H10" s="26" t="s">
        <v>33</v>
      </c>
      <c r="I10" s="26" t="s">
        <v>34</v>
      </c>
      <c r="J10" s="26"/>
      <c r="K10" s="26"/>
      <c r="L10" s="26"/>
      <c r="M10" s="26" t="s">
        <v>35</v>
      </c>
      <c r="N10" s="26" t="s">
        <v>36</v>
      </c>
    </row>
    <row r="11" spans="1:14" x14ac:dyDescent="0.2">
      <c r="A11" s="9" t="str">
        <f>IF(MONTH($C$29)=1,YEAR($C$29)+ROW(A11)-17&amp;"年",YEAR($C$29)+ROW(A11)-16&amp;"年")</f>
        <v>2017年</v>
      </c>
      <c r="B11" s="10"/>
      <c r="C11" s="27" t="s">
        <v>37</v>
      </c>
      <c r="D11" s="28">
        <v>113.5159291006</v>
      </c>
      <c r="E11" s="28">
        <v>113.6937574321</v>
      </c>
      <c r="F11" s="28">
        <v>116.3480262575</v>
      </c>
      <c r="G11" s="28">
        <v>119.26656115510001</v>
      </c>
      <c r="H11" s="28">
        <v>106.5119685258</v>
      </c>
      <c r="I11" s="28">
        <v>125.11991568809999</v>
      </c>
      <c r="J11" s="28">
        <v>109.0775736415</v>
      </c>
      <c r="K11" s="28">
        <v>105.8940332471</v>
      </c>
      <c r="L11" s="28">
        <v>109.2181057865</v>
      </c>
      <c r="M11" s="28">
        <v>101.6030499532</v>
      </c>
      <c r="N11" s="29">
        <v>107.8147904393</v>
      </c>
    </row>
    <row r="12" spans="1:14" x14ac:dyDescent="0.2">
      <c r="A12" s="22" t="str">
        <f>IF(MONTH($C$29)=1,YEAR($C$29)+ROW(A12)-17&amp;"年",YEAR($C$29)+ROW(A12)-16&amp;"年")</f>
        <v>2018年</v>
      </c>
      <c r="C12" s="30" t="s">
        <v>37</v>
      </c>
      <c r="D12" s="31">
        <v>117.3012636366</v>
      </c>
      <c r="E12" s="31">
        <v>117.5358857878</v>
      </c>
      <c r="F12" s="31">
        <v>121.1100454433</v>
      </c>
      <c r="G12" s="31">
        <v>120.1461917865</v>
      </c>
      <c r="H12" s="31">
        <v>109.62868537609999</v>
      </c>
      <c r="I12" s="31">
        <v>133.47295881759999</v>
      </c>
      <c r="J12" s="31">
        <v>111.4884526215</v>
      </c>
      <c r="K12" s="31">
        <v>107.033008596</v>
      </c>
      <c r="L12" s="31">
        <v>111.4266138088</v>
      </c>
      <c r="M12" s="31">
        <v>102.1618958745</v>
      </c>
      <c r="N12" s="32">
        <v>108.62647941199999</v>
      </c>
    </row>
    <row r="13" spans="1:14" x14ac:dyDescent="0.2">
      <c r="A13" s="22" t="str">
        <f>IF(MONTH($C$29)=1,YEAR($C$29)+ROW(A13)-17&amp;"年",YEAR($C$29)+ROW(A13)-16&amp;"年")</f>
        <v>2019年</v>
      </c>
      <c r="C13" s="30" t="s">
        <v>37</v>
      </c>
      <c r="D13" s="31">
        <v>119.6128717853</v>
      </c>
      <c r="E13" s="31">
        <v>119.8511437106</v>
      </c>
      <c r="F13" s="31">
        <v>123.648767916</v>
      </c>
      <c r="G13" s="31">
        <v>120.734310849</v>
      </c>
      <c r="H13" s="31">
        <v>110.71293555130001</v>
      </c>
      <c r="I13" s="31">
        <v>136.15221974409999</v>
      </c>
      <c r="J13" s="31">
        <v>114.7290994848</v>
      </c>
      <c r="K13" s="31">
        <v>108.6916028691</v>
      </c>
      <c r="L13" s="31">
        <v>112.8603955734</v>
      </c>
      <c r="M13" s="31">
        <v>103.7814910906</v>
      </c>
      <c r="N13" s="32">
        <v>109.63198437050001</v>
      </c>
    </row>
    <row r="14" spans="1:14" x14ac:dyDescent="0.2">
      <c r="A14" s="22" t="str">
        <f>IF(MONTH($C$29)=1,YEAR($C$29)+ROW(A14)-17&amp;"年",YEAR($C$29)+ROW(A14)-16&amp;"年")</f>
        <v>2020年</v>
      </c>
      <c r="C14" s="30" t="s">
        <v>37</v>
      </c>
      <c r="D14" s="31">
        <v>119.6487370732</v>
      </c>
      <c r="E14" s="31">
        <v>119.8862067072</v>
      </c>
      <c r="F14" s="31">
        <v>123.1632977862</v>
      </c>
      <c r="G14" s="31">
        <v>120.8201398006</v>
      </c>
      <c r="H14" s="31">
        <v>110.0436136707</v>
      </c>
      <c r="I14" s="31">
        <v>130.66492644159999</v>
      </c>
      <c r="J14" s="31">
        <v>119.329782166</v>
      </c>
      <c r="K14" s="31">
        <v>110.2562829023</v>
      </c>
      <c r="L14" s="31">
        <v>113.4702329556</v>
      </c>
      <c r="M14" s="31">
        <v>106.0984636962</v>
      </c>
      <c r="N14" s="32">
        <v>110.79415976609999</v>
      </c>
    </row>
    <row r="15" spans="1:14" x14ac:dyDescent="0.2">
      <c r="A15" s="22" t="str">
        <f>IF(MONTH($C$29)=1,YEAR($C$29)+ROW(A15)-17&amp;"年",YEAR($C$29)+ROW(A15)-16&amp;"年")</f>
        <v>2021年</v>
      </c>
      <c r="C15" s="30" t="s">
        <v>37</v>
      </c>
      <c r="D15" s="31">
        <v>124.13158058649999</v>
      </c>
      <c r="E15" s="31">
        <v>124.41670123110001</v>
      </c>
      <c r="F15" s="31">
        <v>128.71157486530001</v>
      </c>
      <c r="G15" s="31">
        <v>121.06345129109999</v>
      </c>
      <c r="H15" s="31">
        <v>112.7194223744</v>
      </c>
      <c r="I15" s="31">
        <v>141.3579516563</v>
      </c>
      <c r="J15" s="31">
        <v>121.57911909480001</v>
      </c>
      <c r="K15" s="31">
        <v>111.7959638599</v>
      </c>
      <c r="L15" s="31">
        <v>116.87730326019999</v>
      </c>
      <c r="M15" s="31">
        <v>107.0798263904</v>
      </c>
      <c r="N15" s="32">
        <v>110.28057200560001</v>
      </c>
    </row>
    <row r="16" spans="1:14" x14ac:dyDescent="0.2">
      <c r="A16" s="22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4" x14ac:dyDescent="0.2">
      <c r="A17" s="22" t="str">
        <f>YEAR($C$29)-1&amp;"年"</f>
        <v>2021年</v>
      </c>
      <c r="C17" s="30" t="str">
        <f t="shared" ref="C17:C27" si="0">MONTH(EDATE($C$29,ROW(C17)-17))&amp;"月"</f>
        <v>12月</v>
      </c>
      <c r="D17" s="31">
        <v>128.96752923837397</v>
      </c>
      <c r="E17" s="31">
        <v>129.31026037386374</v>
      </c>
      <c r="F17" s="31">
        <v>134.74448780284385</v>
      </c>
      <c r="G17" s="31">
        <v>121.50975750078335</v>
      </c>
      <c r="H17" s="31">
        <v>114.66794803668952</v>
      </c>
      <c r="I17" s="31">
        <v>150.69476710903285</v>
      </c>
      <c r="J17" s="31">
        <v>126.59791799475369</v>
      </c>
      <c r="K17" s="31">
        <v>113.34146523892061</v>
      </c>
      <c r="L17" s="31">
        <v>118.66230258274443</v>
      </c>
      <c r="M17" s="31">
        <v>108.9732483613638</v>
      </c>
      <c r="N17" s="32">
        <v>110.12225605177063</v>
      </c>
    </row>
    <row r="18" spans="1:14" x14ac:dyDescent="0.2">
      <c r="A18" s="22" t="str">
        <f t="shared" ref="A18:A28" si="1">IF(C18="1月",YEAR($C$29)&amp;"年","")</f>
        <v>2022年</v>
      </c>
      <c r="C18" s="30" t="str">
        <f t="shared" si="0"/>
        <v>1月</v>
      </c>
      <c r="D18" s="31">
        <v>129.13905201204028</v>
      </c>
      <c r="E18" s="31">
        <v>129.48957670084144</v>
      </c>
      <c r="F18" s="31">
        <v>134.9886514494959</v>
      </c>
      <c r="G18" s="31">
        <v>121.54197872855281</v>
      </c>
      <c r="H18" s="31">
        <v>115.0699327109816</v>
      </c>
      <c r="I18" s="31">
        <v>151.09031156825444</v>
      </c>
      <c r="J18" s="31">
        <v>126.6964969581735</v>
      </c>
      <c r="K18" s="31">
        <v>113.33022392427168</v>
      </c>
      <c r="L18" s="31">
        <v>118.95350473103765</v>
      </c>
      <c r="M18" s="31">
        <v>109.07729269686429</v>
      </c>
      <c r="N18" s="32">
        <v>110.31538149139573</v>
      </c>
    </row>
    <row r="19" spans="1:14" x14ac:dyDescent="0.2">
      <c r="A19" s="22" t="str">
        <f t="shared" si="1"/>
        <v/>
      </c>
      <c r="C19" s="30" t="str">
        <f t="shared" si="0"/>
        <v>2月</v>
      </c>
      <c r="D19" s="31">
        <v>129.2755764113659</v>
      </c>
      <c r="E19" s="31">
        <v>129.60987755932575</v>
      </c>
      <c r="F19" s="31">
        <v>135.11272996240879</v>
      </c>
      <c r="G19" s="31">
        <v>121.69863582215719</v>
      </c>
      <c r="H19" s="31">
        <v>115.18061387416627</v>
      </c>
      <c r="I19" s="31">
        <v>151.09031156825444</v>
      </c>
      <c r="J19" s="31">
        <v>126.94453134683999</v>
      </c>
      <c r="K19" s="31">
        <v>113.43942392427168</v>
      </c>
      <c r="L19" s="31">
        <v>118.95350473103764</v>
      </c>
      <c r="M19" s="31">
        <v>109.07729269686429</v>
      </c>
      <c r="N19" s="32">
        <v>110.31538149139573</v>
      </c>
    </row>
    <row r="20" spans="1:14" x14ac:dyDescent="0.2">
      <c r="A20" s="22" t="str">
        <f t="shared" si="1"/>
        <v/>
      </c>
      <c r="C20" s="30" t="str">
        <f t="shared" si="0"/>
        <v>3月</v>
      </c>
      <c r="D20" s="31">
        <v>130.48798577804448</v>
      </c>
      <c r="E20" s="31">
        <v>130.84424552572744</v>
      </c>
      <c r="F20" s="31">
        <v>136.77690536571151</v>
      </c>
      <c r="G20" s="31">
        <v>121.92595229481094</v>
      </c>
      <c r="H20" s="31">
        <v>117.93954932771587</v>
      </c>
      <c r="I20" s="31">
        <v>153.18166597200855</v>
      </c>
      <c r="J20" s="31">
        <v>128.23557192752668</v>
      </c>
      <c r="K20" s="31">
        <v>113.41077759893706</v>
      </c>
      <c r="L20" s="31">
        <v>119.35965879423837</v>
      </c>
      <c r="M20" s="31">
        <v>109.07729269686429</v>
      </c>
      <c r="N20" s="32">
        <v>110.48851245177241</v>
      </c>
    </row>
    <row r="21" spans="1:14" x14ac:dyDescent="0.2">
      <c r="A21" s="22" t="str">
        <f t="shared" si="1"/>
        <v/>
      </c>
      <c r="C21" s="30" t="str">
        <f t="shared" si="0"/>
        <v>4月</v>
      </c>
      <c r="D21" s="31">
        <v>131.89138591560547</v>
      </c>
      <c r="E21" s="31">
        <v>132.24339969487644</v>
      </c>
      <c r="F21" s="31">
        <v>138.37623665888026</v>
      </c>
      <c r="G21" s="31">
        <v>121.95094829481094</v>
      </c>
      <c r="H21" s="31">
        <v>118.78297864037745</v>
      </c>
      <c r="I21" s="31">
        <v>156.81507153037634</v>
      </c>
      <c r="J21" s="31">
        <v>128.30598547282767</v>
      </c>
      <c r="K21" s="31">
        <v>114.2216995812758</v>
      </c>
      <c r="L21" s="31">
        <v>120.7160477481455</v>
      </c>
      <c r="M21" s="31">
        <v>109.76474409333602</v>
      </c>
      <c r="N21" s="32">
        <v>110.48851245177241</v>
      </c>
    </row>
    <row r="22" spans="1:14" x14ac:dyDescent="0.2">
      <c r="A22" s="22" t="str">
        <f t="shared" si="1"/>
        <v/>
      </c>
      <c r="C22" s="30" t="str">
        <f t="shared" si="0"/>
        <v>5月</v>
      </c>
      <c r="D22" s="31">
        <v>132.84881511782146</v>
      </c>
      <c r="E22" s="31">
        <v>133.24539122102385</v>
      </c>
      <c r="F22" s="31">
        <v>139.66961297277442</v>
      </c>
      <c r="G22" s="31">
        <v>122.02330981040909</v>
      </c>
      <c r="H22" s="31">
        <v>119.62872651212342</v>
      </c>
      <c r="I22" s="31">
        <v>159.61959702332783</v>
      </c>
      <c r="J22" s="31">
        <v>128.44681256342807</v>
      </c>
      <c r="K22" s="31">
        <v>114.36743986623424</v>
      </c>
      <c r="L22" s="31">
        <v>121.05322918301053</v>
      </c>
      <c r="M22" s="31">
        <v>109.26929984492202</v>
      </c>
      <c r="N22" s="32">
        <v>110.75763725736276</v>
      </c>
    </row>
    <row r="23" spans="1:14" x14ac:dyDescent="0.2">
      <c r="A23" s="22" t="str">
        <f t="shared" si="1"/>
        <v/>
      </c>
      <c r="C23" s="30" t="str">
        <f t="shared" si="0"/>
        <v>6月</v>
      </c>
      <c r="D23" s="31">
        <v>135.59590873971521</v>
      </c>
      <c r="E23" s="31">
        <v>136.02857791192406</v>
      </c>
      <c r="F23" s="31">
        <v>142.98770373644288</v>
      </c>
      <c r="G23" s="31">
        <v>122.18689298236237</v>
      </c>
      <c r="H23" s="31">
        <v>120.09971386439715</v>
      </c>
      <c r="I23" s="31">
        <v>162.45582722400476</v>
      </c>
      <c r="J23" s="31">
        <v>133.76101673044874</v>
      </c>
      <c r="K23" s="31">
        <v>115.57877965405281</v>
      </c>
      <c r="L23" s="31">
        <v>120.71604774814551</v>
      </c>
      <c r="M23" s="31">
        <v>111.83957967997479</v>
      </c>
      <c r="N23" s="32">
        <v>110.82735995062951</v>
      </c>
    </row>
    <row r="24" spans="1:14" x14ac:dyDescent="0.2">
      <c r="A24" s="22" t="str">
        <f t="shared" si="1"/>
        <v/>
      </c>
      <c r="C24" s="30" t="str">
        <f t="shared" si="0"/>
        <v>7月</v>
      </c>
      <c r="D24" s="31">
        <v>135.7983720954692</v>
      </c>
      <c r="E24" s="31">
        <v>136.2311998301667</v>
      </c>
      <c r="F24" s="31">
        <v>143.30767447850067</v>
      </c>
      <c r="G24" s="31">
        <v>122.33232507830785</v>
      </c>
      <c r="H24" s="31">
        <v>120.03366978712153</v>
      </c>
      <c r="I24" s="31">
        <v>162.67541512005988</v>
      </c>
      <c r="J24" s="31">
        <v>134.32630600880273</v>
      </c>
      <c r="K24" s="31">
        <v>115.43656519006447</v>
      </c>
      <c r="L24" s="31">
        <v>120.04168487839964</v>
      </c>
      <c r="M24" s="31">
        <v>112.34261226912932</v>
      </c>
      <c r="N24" s="32">
        <v>110.91943600932841</v>
      </c>
    </row>
    <row r="25" spans="1:14" x14ac:dyDescent="0.2">
      <c r="A25" s="22" t="str">
        <f t="shared" si="1"/>
        <v/>
      </c>
      <c r="C25" s="30" t="str">
        <f t="shared" si="0"/>
        <v>8月</v>
      </c>
      <c r="D25" s="31">
        <v>136.87461658008718</v>
      </c>
      <c r="E25" s="31">
        <v>137.32502825036065</v>
      </c>
      <c r="F25" s="31">
        <v>144.35459494198665</v>
      </c>
      <c r="G25" s="31">
        <v>122.57073703406253</v>
      </c>
      <c r="H25" s="31">
        <v>119.8043163679537</v>
      </c>
      <c r="I25" s="31">
        <v>162.96675148670656</v>
      </c>
      <c r="J25" s="31">
        <v>136.6792560069596</v>
      </c>
      <c r="K25" s="31">
        <v>116.66823538457828</v>
      </c>
      <c r="L25" s="31">
        <v>119.70450344353463</v>
      </c>
      <c r="M25" s="31">
        <v>114.87618757953659</v>
      </c>
      <c r="N25" s="32">
        <v>111.1577344652539</v>
      </c>
    </row>
    <row r="26" spans="1:14" x14ac:dyDescent="0.2">
      <c r="A26" s="22" t="str">
        <f t="shared" si="1"/>
        <v/>
      </c>
      <c r="C26" s="30" t="str">
        <f t="shared" si="0"/>
        <v>9月</v>
      </c>
      <c r="D26" s="31">
        <v>138.48862683981403</v>
      </c>
      <c r="E26" s="31">
        <v>138.97114680230283</v>
      </c>
      <c r="F26" s="31">
        <v>146.35738978996213</v>
      </c>
      <c r="G26" s="31">
        <v>122.61859348492311</v>
      </c>
      <c r="H26" s="31">
        <v>120.04642325754358</v>
      </c>
      <c r="I26" s="31">
        <v>166.25393172500054</v>
      </c>
      <c r="J26" s="31">
        <v>138.27935540578346</v>
      </c>
      <c r="K26" s="31">
        <v>117.26623977948847</v>
      </c>
      <c r="L26" s="31">
        <v>120.63943478132383</v>
      </c>
      <c r="M26" s="31">
        <v>115.09616790630926</v>
      </c>
      <c r="N26" s="32">
        <v>112.50580378780577</v>
      </c>
    </row>
    <row r="27" spans="1:14" x14ac:dyDescent="0.2">
      <c r="A27" s="22" t="str">
        <f t="shared" si="1"/>
        <v/>
      </c>
      <c r="C27" s="30" t="str">
        <f t="shared" si="0"/>
        <v>10月</v>
      </c>
      <c r="D27" s="31">
        <v>140.10265659518552</v>
      </c>
      <c r="E27" s="31">
        <v>140.58699152786673</v>
      </c>
      <c r="F27" s="31">
        <v>148.3443664098713</v>
      </c>
      <c r="G27" s="31">
        <v>122.67338004209883</v>
      </c>
      <c r="H27" s="31">
        <v>124.23916273096539</v>
      </c>
      <c r="I27" s="31">
        <v>169.48014745987763</v>
      </c>
      <c r="J27" s="31">
        <v>138.88834056049467</v>
      </c>
      <c r="K27" s="31">
        <v>117.79149172690734</v>
      </c>
      <c r="L27" s="31">
        <v>120.67334782480087</v>
      </c>
      <c r="M27" s="31">
        <v>116.44473026801205</v>
      </c>
      <c r="N27" s="32">
        <v>112.51655934336131</v>
      </c>
    </row>
    <row r="28" spans="1:14" x14ac:dyDescent="0.2">
      <c r="A28" s="22" t="str">
        <f t="shared" si="1"/>
        <v/>
      </c>
      <c r="C28" s="30" t="str">
        <f>MONTH(EDATE($C$29,ROW(C28)-17))&amp;"月"</f>
        <v>11月</v>
      </c>
      <c r="D28" s="34">
        <v>140.23052556601931</v>
      </c>
      <c r="E28" s="34">
        <v>140.71701895397391</v>
      </c>
      <c r="F28" s="34">
        <v>148.39035071867249</v>
      </c>
      <c r="G28" s="34">
        <v>122.67338004209884</v>
      </c>
      <c r="H28" s="31">
        <v>124.88133543126149</v>
      </c>
      <c r="I28" s="31">
        <v>169.48014745987763</v>
      </c>
      <c r="J28" s="31">
        <v>138.84033206569435</v>
      </c>
      <c r="K28" s="34">
        <v>118.16848476869779</v>
      </c>
      <c r="L28" s="31">
        <v>121.58985684709246</v>
      </c>
      <c r="M28" s="31">
        <v>116.57116137221027</v>
      </c>
      <c r="N28" s="32">
        <v>112.51655934336132</v>
      </c>
    </row>
    <row r="29" spans="1:14" x14ac:dyDescent="0.2">
      <c r="A29" s="35" t="str">
        <f>IF(MONTH($C$29)=1,YEAR($C$29)&amp;"年","")</f>
        <v/>
      </c>
      <c r="B29" s="36"/>
      <c r="C29" s="37">
        <v>44896</v>
      </c>
      <c r="D29" s="38">
        <v>141.49840555684068</v>
      </c>
      <c r="E29" s="38">
        <v>142.00630102721101</v>
      </c>
      <c r="F29" s="38">
        <v>149.89306348650203</v>
      </c>
      <c r="G29" s="38">
        <v>122.78302342854872</v>
      </c>
      <c r="H29" s="39">
        <v>125.09425882623427</v>
      </c>
      <c r="I29" s="39">
        <v>171.41041584964103</v>
      </c>
      <c r="J29" s="39">
        <v>140.56996156409551</v>
      </c>
      <c r="K29" s="38">
        <v>118.83058826282723</v>
      </c>
      <c r="L29" s="39">
        <v>122.64898944762525</v>
      </c>
      <c r="M29" s="39">
        <v>117.19122575856592</v>
      </c>
      <c r="N29" s="40">
        <v>112.5348287482462</v>
      </c>
    </row>
    <row r="30" spans="1:14" x14ac:dyDescent="0.2">
      <c r="A30" s="4">
        <v>2</v>
      </c>
      <c r="B30" s="5" t="s">
        <v>1</v>
      </c>
      <c r="C30" s="41"/>
      <c r="D30" s="7"/>
      <c r="E30" s="6" t="s">
        <v>38</v>
      </c>
      <c r="F30" s="6"/>
      <c r="G30" s="6"/>
      <c r="H30" s="6"/>
      <c r="I30" s="6"/>
      <c r="J30" s="6"/>
      <c r="K30" s="6"/>
      <c r="L30" s="6"/>
      <c r="M30" s="8"/>
      <c r="N30" s="7"/>
    </row>
    <row r="31" spans="1:14" x14ac:dyDescent="0.2">
      <c r="A31" s="9" t="str">
        <f>IF(ISBLANK(A$11),"",A$11)</f>
        <v>2017年</v>
      </c>
      <c r="B31" s="10"/>
      <c r="C31" s="27" t="str">
        <f>IF(ISBLANK(C$11),"",C$11)</f>
        <v>平均</v>
      </c>
      <c r="D31" s="28">
        <v>114.69612937399999</v>
      </c>
      <c r="E31" s="28">
        <v>115.2129975563</v>
      </c>
      <c r="F31" s="28">
        <v>117.8801202545</v>
      </c>
      <c r="G31" s="28">
        <v>119.1560804933</v>
      </c>
      <c r="H31" s="28">
        <v>106.1842458399</v>
      </c>
      <c r="I31" s="28">
        <v>132.2441032209</v>
      </c>
      <c r="J31" s="28">
        <v>109.6707697178</v>
      </c>
      <c r="K31" s="28">
        <v>106.1410238717</v>
      </c>
      <c r="L31" s="28">
        <v>109.01191903359999</v>
      </c>
      <c r="M31" s="28">
        <v>101.4238812299</v>
      </c>
      <c r="N31" s="29">
        <v>110.400953528</v>
      </c>
    </row>
    <row r="32" spans="1:14" x14ac:dyDescent="0.2">
      <c r="A32" s="22" t="str">
        <f>IF(ISBLANK(A$12),"",A$12)</f>
        <v>2018年</v>
      </c>
      <c r="C32" s="30" t="str">
        <f>IF(ISBLANK(C$12),"",C$12)</f>
        <v>平均</v>
      </c>
      <c r="D32" s="31">
        <v>117.9144702227</v>
      </c>
      <c r="E32" s="31">
        <v>118.55807812019999</v>
      </c>
      <c r="F32" s="31">
        <v>121.8540527338</v>
      </c>
      <c r="G32" s="31">
        <v>120.06307541210001</v>
      </c>
      <c r="H32" s="31">
        <v>109.16322111709999</v>
      </c>
      <c r="I32" s="31">
        <v>139.657313434</v>
      </c>
      <c r="J32" s="31">
        <v>111.9580365958</v>
      </c>
      <c r="K32" s="31">
        <v>107.34712221629999</v>
      </c>
      <c r="L32" s="31">
        <v>111.2554234644</v>
      </c>
      <c r="M32" s="31">
        <v>101.9922931009</v>
      </c>
      <c r="N32" s="32">
        <v>111.2658117351</v>
      </c>
    </row>
    <row r="33" spans="1:14" x14ac:dyDescent="0.2">
      <c r="A33" s="22" t="str">
        <f>IF(ISBLANK(A$13),"",A$13)</f>
        <v>2019年</v>
      </c>
      <c r="C33" s="30" t="str">
        <f>IF(ISBLANK(C$13),"",C$13)</f>
        <v>平均</v>
      </c>
      <c r="D33" s="31">
        <v>119.8314286695</v>
      </c>
      <c r="E33" s="31">
        <v>120.4634425151</v>
      </c>
      <c r="F33" s="31">
        <v>123.8273790156</v>
      </c>
      <c r="G33" s="31">
        <v>120.6422118814</v>
      </c>
      <c r="H33" s="31">
        <v>109.8733685016</v>
      </c>
      <c r="I33" s="31">
        <v>141.03669750509999</v>
      </c>
      <c r="J33" s="31">
        <v>114.9659897686</v>
      </c>
      <c r="K33" s="31">
        <v>109.0213204747</v>
      </c>
      <c r="L33" s="31">
        <v>112.6672190794</v>
      </c>
      <c r="M33" s="31">
        <v>103.6159045047</v>
      </c>
      <c r="N33" s="32">
        <v>112.3748121504</v>
      </c>
    </row>
    <row r="34" spans="1:14" x14ac:dyDescent="0.2">
      <c r="A34" s="22" t="str">
        <f>IF(ISBLANK(A$14),"",A$14)</f>
        <v>2020年</v>
      </c>
      <c r="C34" s="30" t="str">
        <f>IF(ISBLANK(C$14),"",C$14)</f>
        <v>平均</v>
      </c>
      <c r="D34" s="31">
        <v>120.65900748599999</v>
      </c>
      <c r="E34" s="31">
        <v>121.32381332840001</v>
      </c>
      <c r="F34" s="31">
        <v>124.51326153959999</v>
      </c>
      <c r="G34" s="31">
        <v>120.7030436724</v>
      </c>
      <c r="H34" s="31">
        <v>109.4283156095</v>
      </c>
      <c r="I34" s="31">
        <v>137.44328638659999</v>
      </c>
      <c r="J34" s="31">
        <v>119.24280556559999</v>
      </c>
      <c r="K34" s="31">
        <v>110.4751972295</v>
      </c>
      <c r="L34" s="31">
        <v>113.263940471</v>
      </c>
      <c r="M34" s="31">
        <v>105.8107866572</v>
      </c>
      <c r="N34" s="32">
        <v>113.3460694871</v>
      </c>
    </row>
    <row r="35" spans="1:14" x14ac:dyDescent="0.2">
      <c r="A35" s="22" t="str">
        <f>IF(ISBLANK(A$15),"",A$15)</f>
        <v>2021年</v>
      </c>
      <c r="C35" s="30" t="str">
        <f>IF(ISBLANK(C$15),"",C$15)</f>
        <v>平均</v>
      </c>
      <c r="D35" s="31">
        <v>124.004753294</v>
      </c>
      <c r="E35" s="31">
        <v>124.74115814859999</v>
      </c>
      <c r="F35" s="31">
        <v>128.41471310540001</v>
      </c>
      <c r="G35" s="31">
        <v>120.9731757237</v>
      </c>
      <c r="H35" s="31">
        <v>111.2183626984</v>
      </c>
      <c r="I35" s="31">
        <v>145.354928755</v>
      </c>
      <c r="J35" s="31">
        <v>121.4146584873</v>
      </c>
      <c r="K35" s="31">
        <v>112.24589727439999</v>
      </c>
      <c r="L35" s="31">
        <v>116.8431658904</v>
      </c>
      <c r="M35" s="31">
        <v>106.8669455158</v>
      </c>
      <c r="N35" s="32">
        <v>113.13873368820001</v>
      </c>
    </row>
    <row r="36" spans="1:14" x14ac:dyDescent="0.2">
      <c r="A36" s="22" t="str">
        <f>IF(ISBLANK(A$16),"",A$16)</f>
        <v/>
      </c>
      <c r="C36" s="33" t="str">
        <f>IF(ISBLANK(C$16),"",C$16)</f>
        <v/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 x14ac:dyDescent="0.2">
      <c r="A37" s="22" t="str">
        <f>IF(ISBLANK(A$17),"",A$17)</f>
        <v>2021年</v>
      </c>
      <c r="C37" s="30" t="str">
        <f>IF(ISBLANK(C$17),"",C$17)</f>
        <v>12月</v>
      </c>
      <c r="D37" s="31">
        <v>127.62969810731416</v>
      </c>
      <c r="E37" s="31">
        <v>128.46237136517826</v>
      </c>
      <c r="F37" s="31">
        <v>132.72813022227223</v>
      </c>
      <c r="G37" s="31">
        <v>121.47236979172983</v>
      </c>
      <c r="H37" s="31">
        <v>113.53222076293261</v>
      </c>
      <c r="I37" s="31">
        <v>150.55586256744027</v>
      </c>
      <c r="J37" s="31">
        <v>126.33947415099027</v>
      </c>
      <c r="K37" s="31">
        <v>113.95278313999248</v>
      </c>
      <c r="L37" s="31">
        <v>118.72515631359967</v>
      </c>
      <c r="M37" s="31">
        <v>108.93142135908441</v>
      </c>
      <c r="N37" s="32">
        <v>113.08340113610649</v>
      </c>
    </row>
    <row r="38" spans="1:14" x14ac:dyDescent="0.2">
      <c r="A38" s="22" t="str">
        <f>IF(ISBLANK(A$18),"",A$18)</f>
        <v>2022年</v>
      </c>
      <c r="C38" s="30" t="str">
        <f>IF(ISBLANK(C$18),"",C$18)</f>
        <v>1月</v>
      </c>
      <c r="D38" s="31">
        <v>127.81210570346842</v>
      </c>
      <c r="E38" s="31">
        <v>128.66755080921877</v>
      </c>
      <c r="F38" s="31">
        <v>132.99593849496858</v>
      </c>
      <c r="G38" s="31">
        <v>121.50610009878686</v>
      </c>
      <c r="H38" s="31">
        <v>113.66742955679791</v>
      </c>
      <c r="I38" s="31">
        <v>151.16392085249484</v>
      </c>
      <c r="J38" s="31">
        <v>126.43398446923032</v>
      </c>
      <c r="K38" s="31">
        <v>113.94493635698524</v>
      </c>
      <c r="L38" s="31">
        <v>119.03163034966825</v>
      </c>
      <c r="M38" s="31">
        <v>109.03915662499094</v>
      </c>
      <c r="N38" s="32">
        <v>113.2483291974943</v>
      </c>
    </row>
    <row r="39" spans="1:14" x14ac:dyDescent="0.2">
      <c r="A39" s="22" t="str">
        <f>IF(ISBLANK(A$19),"",A$19)</f>
        <v/>
      </c>
      <c r="C39" s="30" t="str">
        <f>IF(ISBLANK(C$19),"",C$19)</f>
        <v>2月</v>
      </c>
      <c r="D39" s="31">
        <v>127.98679711023424</v>
      </c>
      <c r="E39" s="31">
        <v>128.79969834376996</v>
      </c>
      <c r="F39" s="31">
        <v>133.13400932125114</v>
      </c>
      <c r="G39" s="31">
        <v>121.68464363354228</v>
      </c>
      <c r="H39" s="31">
        <v>113.82109571876472</v>
      </c>
      <c r="I39" s="31">
        <v>151.16392085249487</v>
      </c>
      <c r="J39" s="31">
        <v>126.66286136519906</v>
      </c>
      <c r="K39" s="31">
        <v>114.05693635698523</v>
      </c>
      <c r="L39" s="31">
        <v>119.03163034966825</v>
      </c>
      <c r="M39" s="31">
        <v>109.03915662499097</v>
      </c>
      <c r="N39" s="32">
        <v>113.24832919749427</v>
      </c>
    </row>
    <row r="40" spans="1:14" x14ac:dyDescent="0.2">
      <c r="A40" s="22" t="str">
        <f>IF(ISBLANK(A$20),"",A$20)</f>
        <v/>
      </c>
      <c r="C40" s="30" t="str">
        <f>IF(ISBLANK(C$20),"",C$20)</f>
        <v>3月</v>
      </c>
      <c r="D40" s="31">
        <v>129.37567551222656</v>
      </c>
      <c r="E40" s="31">
        <v>130.25743857148504</v>
      </c>
      <c r="F40" s="31">
        <v>135.02189211289553</v>
      </c>
      <c r="G40" s="31">
        <v>121.9403048357494</v>
      </c>
      <c r="H40" s="31">
        <v>116.352590529525</v>
      </c>
      <c r="I40" s="31">
        <v>154.28616896585552</v>
      </c>
      <c r="J40" s="31">
        <v>127.81962125010342</v>
      </c>
      <c r="K40" s="31">
        <v>114.05158603274364</v>
      </c>
      <c r="L40" s="31">
        <v>119.45696775590284</v>
      </c>
      <c r="M40" s="31">
        <v>109.03915662499095</v>
      </c>
      <c r="N40" s="32">
        <v>113.53519017801912</v>
      </c>
    </row>
    <row r="41" spans="1:14" x14ac:dyDescent="0.2">
      <c r="A41" s="22" t="str">
        <f>IF(ISBLANK(A$21),"",A$21)</f>
        <v/>
      </c>
      <c r="C41" s="30" t="str">
        <f>IF(ISBLANK(C$21),"",C$21)</f>
        <v>4月</v>
      </c>
      <c r="D41" s="31">
        <v>130.65544649358404</v>
      </c>
      <c r="E41" s="31">
        <v>131.51719807660123</v>
      </c>
      <c r="F41" s="31">
        <v>136.427748766897</v>
      </c>
      <c r="G41" s="31">
        <v>121.97142563574938</v>
      </c>
      <c r="H41" s="31">
        <v>116.76587969110948</v>
      </c>
      <c r="I41" s="31">
        <v>158.18803503175346</v>
      </c>
      <c r="J41" s="31">
        <v>127.88712862027596</v>
      </c>
      <c r="K41" s="31">
        <v>114.81440946101777</v>
      </c>
      <c r="L41" s="31">
        <v>120.88449155550131</v>
      </c>
      <c r="M41" s="31">
        <v>109.49321277518644</v>
      </c>
      <c r="N41" s="32">
        <v>113.53519017801912</v>
      </c>
    </row>
    <row r="42" spans="1:14" x14ac:dyDescent="0.2">
      <c r="A42" s="22" t="str">
        <f>IF(ISBLANK(A$22),"",A$22)</f>
        <v/>
      </c>
      <c r="C42" s="30" t="str">
        <f>IF(ISBLANK(C$22),"",C$22)</f>
        <v>5月</v>
      </c>
      <c r="D42" s="31">
        <v>131.76590606978422</v>
      </c>
      <c r="E42" s="31">
        <v>132.75880262912594</v>
      </c>
      <c r="F42" s="31">
        <v>137.9927684951478</v>
      </c>
      <c r="G42" s="31">
        <v>122.04958449153895</v>
      </c>
      <c r="H42" s="31">
        <v>117.09819887326807</v>
      </c>
      <c r="I42" s="31">
        <v>162.47975700404999</v>
      </c>
      <c r="J42" s="31">
        <v>128.02214336061954</v>
      </c>
      <c r="K42" s="31">
        <v>114.95594690174174</v>
      </c>
      <c r="L42" s="31">
        <v>121.23935622884301</v>
      </c>
      <c r="M42" s="31">
        <v>108.94709303686955</v>
      </c>
      <c r="N42" s="32">
        <v>113.76502127921198</v>
      </c>
    </row>
    <row r="43" spans="1:14" x14ac:dyDescent="0.2">
      <c r="A43" s="22" t="str">
        <f>IF(ISBLANK(A$23),"",A$23)</f>
        <v/>
      </c>
      <c r="C43" s="30" t="str">
        <f>IF(ISBLANK(C$23),"",C$23)</f>
        <v>6月</v>
      </c>
      <c r="D43" s="31">
        <v>134.13103380952899</v>
      </c>
      <c r="E43" s="31">
        <v>135.20200183839196</v>
      </c>
      <c r="F43" s="31">
        <v>140.78066830026302</v>
      </c>
      <c r="G43" s="31">
        <v>122.22937309921842</v>
      </c>
      <c r="H43" s="31">
        <v>117.37581600587666</v>
      </c>
      <c r="I43" s="31">
        <v>164.37690807542273</v>
      </c>
      <c r="J43" s="31">
        <v>132.61607190195937</v>
      </c>
      <c r="K43" s="31">
        <v>116.22667859132343</v>
      </c>
      <c r="L43" s="31">
        <v>120.88449155550131</v>
      </c>
      <c r="M43" s="31">
        <v>111.74911262312861</v>
      </c>
      <c r="N43" s="32">
        <v>113.82393798744134</v>
      </c>
    </row>
    <row r="44" spans="1:14" x14ac:dyDescent="0.2">
      <c r="A44" s="22" t="str">
        <f>IF(ISBLANK(A$24),"",A$24)</f>
        <v/>
      </c>
      <c r="C44" s="30" t="str">
        <f>IF(ISBLANK(C$24),"",C$24)</f>
        <v>7月</v>
      </c>
      <c r="D44" s="31">
        <v>134.18615433435093</v>
      </c>
      <c r="E44" s="31">
        <v>135.25245508307177</v>
      </c>
      <c r="F44" s="31">
        <v>140.90240354031803</v>
      </c>
      <c r="G44" s="31">
        <v>122.38810021546561</v>
      </c>
      <c r="H44" s="31">
        <v>117.36831152842093</v>
      </c>
      <c r="I44" s="31">
        <v>163.9654580070704</v>
      </c>
      <c r="J44" s="31">
        <v>133.15838164764716</v>
      </c>
      <c r="K44" s="31">
        <v>116.03467265455103</v>
      </c>
      <c r="L44" s="31">
        <v>120.17476220880117</v>
      </c>
      <c r="M44" s="31">
        <v>112.24400766791152</v>
      </c>
      <c r="N44" s="32">
        <v>113.90942044725841</v>
      </c>
    </row>
    <row r="45" spans="1:14" x14ac:dyDescent="0.2">
      <c r="A45" s="22" t="str">
        <f>IF(ISBLANK(A$25),"",A$25)</f>
        <v/>
      </c>
      <c r="C45" s="30" t="str">
        <f>IF(ISBLANK(C$25),"",C$25)</f>
        <v>8月</v>
      </c>
      <c r="D45" s="31">
        <v>135.0568506944671</v>
      </c>
      <c r="E45" s="31">
        <v>136.16211990491831</v>
      </c>
      <c r="F45" s="31">
        <v>141.69962328230204</v>
      </c>
      <c r="G45" s="31">
        <v>122.64909490253466</v>
      </c>
      <c r="H45" s="31">
        <v>117.2182626129832</v>
      </c>
      <c r="I45" s="31">
        <v>163.13731823554701</v>
      </c>
      <c r="J45" s="31">
        <v>135.5048453352843</v>
      </c>
      <c r="K45" s="31">
        <v>117.32680912128212</v>
      </c>
      <c r="L45" s="31">
        <v>119.81989753545949</v>
      </c>
      <c r="M45" s="31">
        <v>115.0337391674002</v>
      </c>
      <c r="N45" s="32">
        <v>114.06421349854912</v>
      </c>
    </row>
    <row r="46" spans="1:14" x14ac:dyDescent="0.2">
      <c r="A46" s="22" t="str">
        <f>IF(ISBLANK(A$26),"",A$26)</f>
        <v/>
      </c>
      <c r="C46" s="30" t="str">
        <f>IF(ISBLANK(C$26),"",C$26)</f>
        <v>9月</v>
      </c>
      <c r="D46" s="31">
        <v>136.92648705972033</v>
      </c>
      <c r="E46" s="31">
        <v>138.13081420264737</v>
      </c>
      <c r="F46" s="31">
        <v>144.06630226782281</v>
      </c>
      <c r="G46" s="31">
        <v>122.70233955366965</v>
      </c>
      <c r="H46" s="31">
        <v>117.40611442497907</v>
      </c>
      <c r="I46" s="31">
        <v>166.61590148918151</v>
      </c>
      <c r="J46" s="31">
        <v>138.04347281414647</v>
      </c>
      <c r="K46" s="31">
        <v>117.94179493870564</v>
      </c>
      <c r="L46" s="31">
        <v>120.79963753933455</v>
      </c>
      <c r="M46" s="31">
        <v>115.26582629545103</v>
      </c>
      <c r="N46" s="32">
        <v>115.36799145044338</v>
      </c>
    </row>
    <row r="47" spans="1:14" x14ac:dyDescent="0.2">
      <c r="A47" s="22" t="str">
        <f>IF(ISBLANK(A$27),"",A$27)</f>
        <v/>
      </c>
      <c r="C47" s="30" t="str">
        <f>IF(ISBLANK(C$27),"",C$27)</f>
        <v>10月</v>
      </c>
      <c r="D47" s="31">
        <v>138.67940073326989</v>
      </c>
      <c r="E47" s="31">
        <v>139.89261653836701</v>
      </c>
      <c r="F47" s="31">
        <v>146.20765830232423</v>
      </c>
      <c r="G47" s="31">
        <v>122.76222992375124</v>
      </c>
      <c r="H47" s="31">
        <v>119.44854823304388</v>
      </c>
      <c r="I47" s="31">
        <v>171.43614789086513</v>
      </c>
      <c r="J47" s="31">
        <v>138.64640110754064</v>
      </c>
      <c r="K47" s="31">
        <v>118.41258011589267</v>
      </c>
      <c r="L47" s="31">
        <v>120.83795275672448</v>
      </c>
      <c r="M47" s="31">
        <v>116.53333534755578</v>
      </c>
      <c r="N47" s="32">
        <v>115.37717663562856</v>
      </c>
    </row>
    <row r="48" spans="1:14" x14ac:dyDescent="0.2">
      <c r="A48" s="22" t="str">
        <f>IF(ISBLANK(A$28),"",A$28)</f>
        <v/>
      </c>
      <c r="C48" s="30" t="str">
        <f>IF(ISBLANK(C$28),"",C$28)</f>
        <v>11月</v>
      </c>
      <c r="D48" s="34">
        <v>138.9134432181358</v>
      </c>
      <c r="E48" s="34">
        <v>140.13725172689624</v>
      </c>
      <c r="F48" s="34">
        <v>146.40360113335382</v>
      </c>
      <c r="G48" s="34">
        <v>122.76222992375122</v>
      </c>
      <c r="H48" s="31">
        <v>121.44763056421671</v>
      </c>
      <c r="I48" s="31">
        <v>171.43614789086513</v>
      </c>
      <c r="J48" s="31">
        <v>138.60220472742611</v>
      </c>
      <c r="K48" s="34">
        <v>118.82283790070599</v>
      </c>
      <c r="L48" s="31">
        <v>121.83480822756891</v>
      </c>
      <c r="M48" s="31">
        <v>116.61022866015247</v>
      </c>
      <c r="N48" s="32">
        <v>115.37717663562856</v>
      </c>
    </row>
    <row r="49" spans="1:14" x14ac:dyDescent="0.2">
      <c r="A49" s="35" t="str">
        <f>IF(ISBLANK(A$29),"",A$29)</f>
        <v/>
      </c>
      <c r="B49" s="36"/>
      <c r="C49" s="37">
        <f>IF(ISBLANK(C$29),"",C$29)</f>
        <v>44896</v>
      </c>
      <c r="D49" s="38">
        <v>140.27095644877073</v>
      </c>
      <c r="E49" s="38">
        <v>141.55620566296287</v>
      </c>
      <c r="F49" s="38">
        <v>148.05372994639185</v>
      </c>
      <c r="G49" s="38">
        <v>122.88305881881327</v>
      </c>
      <c r="H49" s="39">
        <v>121.56762699019419</v>
      </c>
      <c r="I49" s="39">
        <v>174.38986094144752</v>
      </c>
      <c r="J49" s="39">
        <v>139.96320621221852</v>
      </c>
      <c r="K49" s="38">
        <v>119.4554716566515</v>
      </c>
      <c r="L49" s="39">
        <v>122.69967912932628</v>
      </c>
      <c r="M49" s="39">
        <v>117.27365093348389</v>
      </c>
      <c r="N49" s="40">
        <v>115.39277860674235</v>
      </c>
    </row>
    <row r="50" spans="1:14" x14ac:dyDescent="0.2">
      <c r="A50" s="4">
        <v>3</v>
      </c>
      <c r="B50" s="5" t="s">
        <v>1</v>
      </c>
      <c r="C50" s="41"/>
      <c r="D50" s="7"/>
      <c r="E50" s="6" t="s">
        <v>39</v>
      </c>
      <c r="F50" s="6"/>
      <c r="G50" s="6"/>
      <c r="H50" s="6"/>
      <c r="I50" s="6"/>
      <c r="J50" s="6"/>
      <c r="K50" s="6"/>
      <c r="L50" s="6"/>
      <c r="M50" s="8"/>
      <c r="N50" s="7"/>
    </row>
    <row r="51" spans="1:14" x14ac:dyDescent="0.2">
      <c r="A51" s="9" t="str">
        <f>IF(ISBLANK(A$11),"",A$11)</f>
        <v>2017年</v>
      </c>
      <c r="B51" s="10"/>
      <c r="C51" s="27" t="str">
        <f>IF(ISBLANK(C$11),"",C$11)</f>
        <v>平均</v>
      </c>
      <c r="D51" s="28">
        <v>111.6734046202</v>
      </c>
      <c r="E51" s="28">
        <v>111.97714388430001</v>
      </c>
      <c r="F51" s="28">
        <v>113.7195452907</v>
      </c>
      <c r="G51" s="28">
        <v>118.5202534135</v>
      </c>
      <c r="H51" s="28">
        <v>107.98632887310001</v>
      </c>
      <c r="I51" s="28">
        <v>119.68903748130001</v>
      </c>
      <c r="J51" s="28">
        <v>110.0697723533</v>
      </c>
      <c r="K51" s="28">
        <v>105.47344303600001</v>
      </c>
      <c r="L51" s="28">
        <v>109.5038968427</v>
      </c>
      <c r="M51" s="28">
        <v>101.4934683554</v>
      </c>
      <c r="N51" s="29">
        <v>103.8415436631</v>
      </c>
    </row>
    <row r="52" spans="1:14" x14ac:dyDescent="0.2">
      <c r="A52" s="22" t="str">
        <f>IF(ISBLANK(A$12),"",A$12)</f>
        <v>2018年</v>
      </c>
      <c r="C52" s="30" t="str">
        <f>IF(ISBLANK(C$12),"",C$12)</f>
        <v>平均</v>
      </c>
      <c r="D52" s="31">
        <v>115.041528427</v>
      </c>
      <c r="E52" s="31">
        <v>115.4615952499</v>
      </c>
      <c r="F52" s="31">
        <v>117.8377178028</v>
      </c>
      <c r="G52" s="31">
        <v>119.5018726831</v>
      </c>
      <c r="H52" s="31">
        <v>111.4924258007</v>
      </c>
      <c r="I52" s="31">
        <v>128.0387899918</v>
      </c>
      <c r="J52" s="31">
        <v>112.3657284807</v>
      </c>
      <c r="K52" s="31">
        <v>106.592461992</v>
      </c>
      <c r="L52" s="31">
        <v>111.66228109079999</v>
      </c>
      <c r="M52" s="31">
        <v>101.9931540406</v>
      </c>
      <c r="N52" s="32">
        <v>104.53599715430001</v>
      </c>
    </row>
    <row r="53" spans="1:14" x14ac:dyDescent="0.2">
      <c r="A53" s="22" t="str">
        <f>IF(ISBLANK(A$13),"",A$13)</f>
        <v>2019年</v>
      </c>
      <c r="C53" s="30" t="str">
        <f>IF(ISBLANK(C$13),"",C$13)</f>
        <v>平均</v>
      </c>
      <c r="D53" s="31">
        <v>117.4195793017</v>
      </c>
      <c r="E53" s="31">
        <v>117.84442351849999</v>
      </c>
      <c r="F53" s="31">
        <v>120.4418313537</v>
      </c>
      <c r="G53" s="31">
        <v>120.0957347455</v>
      </c>
      <c r="H53" s="31">
        <v>111.9169567539</v>
      </c>
      <c r="I53" s="31">
        <v>130.85956118819999</v>
      </c>
      <c r="J53" s="31">
        <v>115.39808879749999</v>
      </c>
      <c r="K53" s="31">
        <v>108.1493191189</v>
      </c>
      <c r="L53" s="31">
        <v>113.1302432032</v>
      </c>
      <c r="M53" s="31">
        <v>103.43952796799999</v>
      </c>
      <c r="N53" s="32">
        <v>105.68126552859999</v>
      </c>
    </row>
    <row r="54" spans="1:14" x14ac:dyDescent="0.2">
      <c r="A54" s="22" t="str">
        <f>IF(ISBLANK(A$14),"",A$14)</f>
        <v>2020年</v>
      </c>
      <c r="C54" s="30" t="str">
        <f>IF(ISBLANK(C$14),"",C$14)</f>
        <v>平均</v>
      </c>
      <c r="D54" s="31">
        <v>118.309820109</v>
      </c>
      <c r="E54" s="31">
        <v>118.76710941509999</v>
      </c>
      <c r="F54" s="31">
        <v>121.1889596111</v>
      </c>
      <c r="G54" s="31">
        <v>120.1354982702</v>
      </c>
      <c r="H54" s="31">
        <v>111.48983338479999</v>
      </c>
      <c r="I54" s="31">
        <v>125.3451275215</v>
      </c>
      <c r="J54" s="31">
        <v>119.9461513932</v>
      </c>
      <c r="K54" s="31">
        <v>109.7272928056</v>
      </c>
      <c r="L54" s="31">
        <v>113.7295611369</v>
      </c>
      <c r="M54" s="31">
        <v>105.6834827448</v>
      </c>
      <c r="N54" s="32">
        <v>107.558252325</v>
      </c>
    </row>
    <row r="55" spans="1:14" x14ac:dyDescent="0.2">
      <c r="A55" s="22" t="str">
        <f>IF(ISBLANK(A$15),"",A$15)</f>
        <v>2021年</v>
      </c>
      <c r="C55" s="30" t="str">
        <f>IF(ISBLANK(C$15),"",C$15)</f>
        <v>平均</v>
      </c>
      <c r="D55" s="31">
        <v>122.6290887425</v>
      </c>
      <c r="E55" s="31">
        <v>123.17994122579999</v>
      </c>
      <c r="F55" s="31">
        <v>126.28250909729999</v>
      </c>
      <c r="G55" s="31">
        <v>120.45376254750001</v>
      </c>
      <c r="H55" s="31">
        <v>112.9366149513</v>
      </c>
      <c r="I55" s="31">
        <v>136.66370648340001</v>
      </c>
      <c r="J55" s="31">
        <v>122.6544476927</v>
      </c>
      <c r="K55" s="31">
        <v>111.59927260169999</v>
      </c>
      <c r="L55" s="31">
        <v>117.81551097569999</v>
      </c>
      <c r="M55" s="31">
        <v>106.70284009940001</v>
      </c>
      <c r="N55" s="32">
        <v>107.38076562809999</v>
      </c>
    </row>
    <row r="56" spans="1:14" x14ac:dyDescent="0.2">
      <c r="A56" s="22" t="str">
        <f>IF(ISBLANK(A$16),"",A$16)</f>
        <v/>
      </c>
      <c r="C56" s="33" t="str">
        <f>IF(ISBLANK(C$16),"",C$16)</f>
        <v/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x14ac:dyDescent="0.2">
      <c r="A57" s="22" t="str">
        <f>IF(ISBLANK(A$17),"",A$17)</f>
        <v>2021年</v>
      </c>
      <c r="C57" s="30" t="str">
        <f>IF(ISBLANK(C$17),"",C$17)</f>
        <v>12月</v>
      </c>
      <c r="D57" s="31">
        <v>127.78088125012279</v>
      </c>
      <c r="E57" s="31">
        <v>128.47178257939333</v>
      </c>
      <c r="F57" s="31">
        <v>132.56481831499011</v>
      </c>
      <c r="G57" s="31">
        <v>121.00504329344935</v>
      </c>
      <c r="H57" s="31">
        <v>115.53078018929659</v>
      </c>
      <c r="I57" s="31">
        <v>146.48278055955694</v>
      </c>
      <c r="J57" s="31">
        <v>128.24804668065056</v>
      </c>
      <c r="K57" s="31">
        <v>113.19408601211852</v>
      </c>
      <c r="L57" s="31">
        <v>119.90299719603006</v>
      </c>
      <c r="M57" s="31">
        <v>108.4868871613285</v>
      </c>
      <c r="N57" s="32">
        <v>107.49628718538686</v>
      </c>
    </row>
    <row r="58" spans="1:14" x14ac:dyDescent="0.2">
      <c r="A58" s="22" t="str">
        <f>IF(ISBLANK(A$18),"",A$18)</f>
        <v>2022年</v>
      </c>
      <c r="C58" s="30" t="str">
        <f>IF(ISBLANK(C$18),"",C$18)</f>
        <v>1月</v>
      </c>
      <c r="D58" s="31">
        <v>127.9754470603081</v>
      </c>
      <c r="E58" s="31">
        <v>128.68612628746843</v>
      </c>
      <c r="F58" s="31">
        <v>132.78795839870673</v>
      </c>
      <c r="G58" s="31">
        <v>121.03296342284045</v>
      </c>
      <c r="H58" s="31">
        <v>115.43708699521144</v>
      </c>
      <c r="I58" s="31">
        <v>147.01536622934952</v>
      </c>
      <c r="J58" s="31">
        <v>128.35875011451725</v>
      </c>
      <c r="K58" s="31">
        <v>113.37559630103385</v>
      </c>
      <c r="L58" s="31">
        <v>120.25642004171733</v>
      </c>
      <c r="M58" s="31">
        <v>108.6656478988327</v>
      </c>
      <c r="N58" s="32">
        <v>108.26506476185583</v>
      </c>
    </row>
    <row r="59" spans="1:14" x14ac:dyDescent="0.2">
      <c r="A59" s="22" t="str">
        <f>IF(ISBLANK(A$19),"",A$19)</f>
        <v/>
      </c>
      <c r="C59" s="30" t="str">
        <f>IF(ISBLANK(C$19),"",C$19)</f>
        <v>2月</v>
      </c>
      <c r="D59" s="31">
        <v>128.14637721856266</v>
      </c>
      <c r="E59" s="31">
        <v>128.82071689814524</v>
      </c>
      <c r="F59" s="31">
        <v>132.93551330003399</v>
      </c>
      <c r="G59" s="31">
        <v>121.23611958305665</v>
      </c>
      <c r="H59" s="31">
        <v>115.7195895096512</v>
      </c>
      <c r="I59" s="31">
        <v>147.01536622934952</v>
      </c>
      <c r="J59" s="31">
        <v>128.56781204227789</v>
      </c>
      <c r="K59" s="31">
        <v>113.46179630103387</v>
      </c>
      <c r="L59" s="31">
        <v>120.25642004171733</v>
      </c>
      <c r="M59" s="31">
        <v>108.66564789883269</v>
      </c>
      <c r="N59" s="32">
        <v>108.26506476185584</v>
      </c>
    </row>
    <row r="60" spans="1:14" x14ac:dyDescent="0.2">
      <c r="A60" s="22" t="str">
        <f>IF(ISBLANK(A$20),"",A$20)</f>
        <v/>
      </c>
      <c r="C60" s="30" t="str">
        <f>IF(ISBLANK(C$20),"",C$20)</f>
        <v>3月</v>
      </c>
      <c r="D60" s="31">
        <v>129.13461602555213</v>
      </c>
      <c r="E60" s="31">
        <v>129.85688284041828</v>
      </c>
      <c r="F60" s="31">
        <v>134.22423739173189</v>
      </c>
      <c r="G60" s="31">
        <v>121.53437747697018</v>
      </c>
      <c r="H60" s="31">
        <v>117.78307507690663</v>
      </c>
      <c r="I60" s="31">
        <v>148.74986322506274</v>
      </c>
      <c r="J60" s="31">
        <v>129.69384869931636</v>
      </c>
      <c r="K60" s="31">
        <v>113.55526175844477</v>
      </c>
      <c r="L60" s="31">
        <v>120.92462892108674</v>
      </c>
      <c r="M60" s="31">
        <v>108.6656478988327</v>
      </c>
      <c r="N60" s="32">
        <v>108.27151204190957</v>
      </c>
    </row>
    <row r="61" spans="1:14" x14ac:dyDescent="0.2">
      <c r="A61" s="22" t="str">
        <f>IF(ISBLANK(A$21),"",A$21)</f>
        <v/>
      </c>
      <c r="C61" s="30" t="str">
        <f>IF(ISBLANK(C$21),"",C$21)</f>
        <v>4月</v>
      </c>
      <c r="D61" s="31">
        <v>130.22437722145546</v>
      </c>
      <c r="E61" s="31">
        <v>130.91707551394953</v>
      </c>
      <c r="F61" s="31">
        <v>135.33916756227936</v>
      </c>
      <c r="G61" s="31">
        <v>121.56853507697019</v>
      </c>
      <c r="H61" s="31">
        <v>117.92963797087603</v>
      </c>
      <c r="I61" s="31">
        <v>152.16889581850569</v>
      </c>
      <c r="J61" s="31">
        <v>129.77292258065094</v>
      </c>
      <c r="K61" s="31">
        <v>114.41114083095036</v>
      </c>
      <c r="L61" s="31">
        <v>122.57083533391156</v>
      </c>
      <c r="M61" s="31">
        <v>109.22621249629202</v>
      </c>
      <c r="N61" s="32">
        <v>108.27151204190959</v>
      </c>
    </row>
    <row r="62" spans="1:14" x14ac:dyDescent="0.2">
      <c r="A62" s="22" t="str">
        <f>IF(ISBLANK(A$22),"",A$22)</f>
        <v/>
      </c>
      <c r="C62" s="30" t="str">
        <f>IF(ISBLANK(C$22),"",C$22)</f>
        <v>5月</v>
      </c>
      <c r="D62" s="31">
        <v>130.84076977505975</v>
      </c>
      <c r="E62" s="31">
        <v>131.63312116099866</v>
      </c>
      <c r="F62" s="31">
        <v>136.1652157501872</v>
      </c>
      <c r="G62" s="31">
        <v>121.65294630366887</v>
      </c>
      <c r="H62" s="31">
        <v>117.85920703937315</v>
      </c>
      <c r="I62" s="31">
        <v>154.54048162749018</v>
      </c>
      <c r="J62" s="31">
        <v>129.9310703433184</v>
      </c>
      <c r="K62" s="31">
        <v>114.71659015062008</v>
      </c>
      <c r="L62" s="31">
        <v>122.98006178681159</v>
      </c>
      <c r="M62" s="31">
        <v>108.77935789617041</v>
      </c>
      <c r="N62" s="32">
        <v>109.34282152972787</v>
      </c>
    </row>
    <row r="63" spans="1:14" x14ac:dyDescent="0.2">
      <c r="A63" s="22" t="str">
        <f>IF(ISBLANK(A$23),"",A$23)</f>
        <v/>
      </c>
      <c r="C63" s="30" t="str">
        <f>IF(ISBLANK(C$23),"",C$23)</f>
        <v>6月</v>
      </c>
      <c r="D63" s="31">
        <v>133.71873792190448</v>
      </c>
      <c r="E63" s="31">
        <v>134.6025007609995</v>
      </c>
      <c r="F63" s="31">
        <v>139.66315273850185</v>
      </c>
      <c r="G63" s="31">
        <v>121.84358949565552</v>
      </c>
      <c r="H63" s="31">
        <v>117.97593747863621</v>
      </c>
      <c r="I63" s="31">
        <v>157.47956353347692</v>
      </c>
      <c r="J63" s="31">
        <v>134.63499685055868</v>
      </c>
      <c r="K63" s="31">
        <v>115.71307239064427</v>
      </c>
      <c r="L63" s="31">
        <v>122.57083533391157</v>
      </c>
      <c r="M63" s="31">
        <v>111.12339559824196</v>
      </c>
      <c r="N63" s="32">
        <v>109.6277691606503</v>
      </c>
    </row>
    <row r="64" spans="1:14" x14ac:dyDescent="0.2">
      <c r="A64" s="22" t="str">
        <f>IF(ISBLANK(A$24),"",A$24)</f>
        <v/>
      </c>
      <c r="C64" s="30" t="str">
        <f>IF(ISBLANK(C$24),"",C$24)</f>
        <v>7月</v>
      </c>
      <c r="D64" s="31">
        <v>133.98649399565815</v>
      </c>
      <c r="E64" s="31">
        <v>134.87879437198251</v>
      </c>
      <c r="F64" s="31">
        <v>140.06532398562493</v>
      </c>
      <c r="G64" s="31">
        <v>122.01464039476205</v>
      </c>
      <c r="H64" s="31">
        <v>118.03027834126461</v>
      </c>
      <c r="I64" s="31">
        <v>157.82145097581449</v>
      </c>
      <c r="J64" s="31">
        <v>135.14443354476819</v>
      </c>
      <c r="K64" s="31">
        <v>115.51951417188899</v>
      </c>
      <c r="L64" s="31">
        <v>121.75238242809215</v>
      </c>
      <c r="M64" s="31">
        <v>111.62399148399544</v>
      </c>
      <c r="N64" s="32">
        <v>109.70307915366155</v>
      </c>
    </row>
    <row r="65" spans="1:14" x14ac:dyDescent="0.2">
      <c r="A65" s="22" t="str">
        <f>IF(ISBLANK(A$25),"",A$25)</f>
        <v/>
      </c>
      <c r="C65" s="30" t="str">
        <f>IF(ISBLANK(C$25),"",C$25)</f>
        <v>8月</v>
      </c>
      <c r="D65" s="31">
        <v>135.42460901133907</v>
      </c>
      <c r="E65" s="31">
        <v>136.37499804133964</v>
      </c>
      <c r="F65" s="31">
        <v>141.67937279074621</v>
      </c>
      <c r="G65" s="31">
        <v>122.28656372719144</v>
      </c>
      <c r="H65" s="31">
        <v>117.89070028107784</v>
      </c>
      <c r="I65" s="31">
        <v>158.33402804600675</v>
      </c>
      <c r="J65" s="31">
        <v>137.78342589124432</v>
      </c>
      <c r="K65" s="31">
        <v>116.57584818399485</v>
      </c>
      <c r="L65" s="31">
        <v>121.34315597519213</v>
      </c>
      <c r="M65" s="31">
        <v>114.01936918741953</v>
      </c>
      <c r="N65" s="32">
        <v>110.14351978201904</v>
      </c>
    </row>
    <row r="66" spans="1:14" x14ac:dyDescent="0.2">
      <c r="A66" s="22" t="str">
        <f>IF(ISBLANK(A$26),"",A$26)</f>
        <v/>
      </c>
      <c r="C66" s="30" t="str">
        <f>IF(ISBLANK(C$26),"",C$26)</f>
        <v>9月</v>
      </c>
      <c r="D66" s="31">
        <v>137.50705124393636</v>
      </c>
      <c r="E66" s="31">
        <v>138.55569848972954</v>
      </c>
      <c r="F66" s="31">
        <v>144.28225325067862</v>
      </c>
      <c r="G66" s="31">
        <v>122.34604090819904</v>
      </c>
      <c r="H66" s="31">
        <v>118.01989810695991</v>
      </c>
      <c r="I66" s="31">
        <v>161.05277533440847</v>
      </c>
      <c r="J66" s="31">
        <v>140.99054879704192</v>
      </c>
      <c r="K66" s="31">
        <v>117.18071628452115</v>
      </c>
      <c r="L66" s="31">
        <v>122.21646950203852</v>
      </c>
      <c r="M66" s="31">
        <v>114.26451660523381</v>
      </c>
      <c r="N66" s="32">
        <v>111.28298972744682</v>
      </c>
    </row>
    <row r="67" spans="1:14" x14ac:dyDescent="0.2">
      <c r="A67" s="22" t="str">
        <f>IF(ISBLANK(A$27),"",A$27)</f>
        <v/>
      </c>
      <c r="C67" s="30" t="str">
        <f>IF(ISBLANK(C$27),"",C$27)</f>
        <v>10月</v>
      </c>
      <c r="D67" s="31">
        <v>139.00508834008636</v>
      </c>
      <c r="E67" s="31">
        <v>140.04991182684958</v>
      </c>
      <c r="F67" s="31">
        <v>146.02819016652208</v>
      </c>
      <c r="G67" s="31">
        <v>122.4080381437783</v>
      </c>
      <c r="H67" s="31">
        <v>118.71655990608035</v>
      </c>
      <c r="I67" s="31">
        <v>165.65969901224832</v>
      </c>
      <c r="J67" s="31">
        <v>141.4929441424988</v>
      </c>
      <c r="K67" s="31">
        <v>117.73534426177761</v>
      </c>
      <c r="L67" s="31">
        <v>122.28228471942747</v>
      </c>
      <c r="M67" s="31">
        <v>115.69838788583213</v>
      </c>
      <c r="N67" s="32">
        <v>111.32580454226159</v>
      </c>
    </row>
    <row r="68" spans="1:14" x14ac:dyDescent="0.2">
      <c r="A68" s="22" t="str">
        <f>IF(ISBLANK(A$28),"",A$28)</f>
        <v/>
      </c>
      <c r="C68" s="30" t="str">
        <f>IF(ISBLANK(C$28),"",C$28)</f>
        <v>11月</v>
      </c>
      <c r="D68" s="34">
        <v>139.14685166758576</v>
      </c>
      <c r="E68" s="34">
        <v>140.1975050881712</v>
      </c>
      <c r="F68" s="34">
        <v>146.11335498815828</v>
      </c>
      <c r="G68" s="34">
        <v>122.40803814377828</v>
      </c>
      <c r="H68" s="31">
        <v>120.88242569555186</v>
      </c>
      <c r="I68" s="31">
        <v>165.65969901224832</v>
      </c>
      <c r="J68" s="31">
        <v>141.43775919966109</v>
      </c>
      <c r="K68" s="34">
        <v>118.11595839569705</v>
      </c>
      <c r="L68" s="31">
        <v>123.20866026231103</v>
      </c>
      <c r="M68" s="31">
        <v>115.79809052968841</v>
      </c>
      <c r="N68" s="32">
        <v>111.32580454226158</v>
      </c>
    </row>
    <row r="69" spans="1:14" x14ac:dyDescent="0.2">
      <c r="A69" s="35" t="str">
        <f>IF(ISBLANK(A$29),"",A$29)</f>
        <v/>
      </c>
      <c r="B69" s="36"/>
      <c r="C69" s="37">
        <f>IF(ISBLANK(C$29),"",C$29)</f>
        <v>44896</v>
      </c>
      <c r="D69" s="38">
        <v>140.27311754260566</v>
      </c>
      <c r="E69" s="38">
        <v>141.37008798772342</v>
      </c>
      <c r="F69" s="38">
        <v>147.44575766534388</v>
      </c>
      <c r="G69" s="38">
        <v>122.53767094530288</v>
      </c>
      <c r="H69" s="39">
        <v>120.95402591704627</v>
      </c>
      <c r="I69" s="39">
        <v>167.08906055309308</v>
      </c>
      <c r="J69" s="39">
        <v>143.04077437883873</v>
      </c>
      <c r="K69" s="38">
        <v>118.6919967679445</v>
      </c>
      <c r="L69" s="39">
        <v>124.05901465054494</v>
      </c>
      <c r="M69" s="39">
        <v>116.3847692910595</v>
      </c>
      <c r="N69" s="40">
        <v>111.39852985922755</v>
      </c>
    </row>
    <row r="70" spans="1:14" x14ac:dyDescent="0.2">
      <c r="A70" s="4">
        <v>4</v>
      </c>
      <c r="B70" s="5" t="s">
        <v>1</v>
      </c>
      <c r="C70" s="41"/>
      <c r="D70" s="7"/>
      <c r="E70" s="6" t="s">
        <v>40</v>
      </c>
      <c r="F70" s="6"/>
      <c r="G70" s="6"/>
      <c r="H70" s="6"/>
      <c r="I70" s="6"/>
      <c r="J70" s="6"/>
      <c r="K70" s="6"/>
      <c r="L70" s="6"/>
      <c r="M70" s="8"/>
      <c r="N70" s="7"/>
    </row>
    <row r="71" spans="1:14" x14ac:dyDescent="0.2">
      <c r="A71" s="9" t="str">
        <f>IF(ISBLANK(A$11),"",A$11)</f>
        <v>2017年</v>
      </c>
      <c r="B71" s="10"/>
      <c r="C71" s="27" t="str">
        <f>IF(ISBLANK(C$11),"",C$11)</f>
        <v>平均</v>
      </c>
      <c r="D71" s="28">
        <v>111.56268293079999</v>
      </c>
      <c r="E71" s="28">
        <v>111.8197738129</v>
      </c>
      <c r="F71" s="28">
        <v>113.69557669380001</v>
      </c>
      <c r="G71" s="28">
        <v>118.679970833</v>
      </c>
      <c r="H71" s="28">
        <v>106.3021771335</v>
      </c>
      <c r="I71" s="28">
        <v>120.811694647</v>
      </c>
      <c r="J71" s="28">
        <v>108.89956800900001</v>
      </c>
      <c r="K71" s="28">
        <v>107.5433862022</v>
      </c>
      <c r="L71" s="28">
        <v>110.200866526</v>
      </c>
      <c r="M71" s="28">
        <v>101.92761199989999</v>
      </c>
      <c r="N71" s="29">
        <v>104.25923885820001</v>
      </c>
    </row>
    <row r="72" spans="1:14" x14ac:dyDescent="0.2">
      <c r="A72" s="22" t="str">
        <f>IF(ISBLANK(A$12),"",A$12)</f>
        <v>2018年</v>
      </c>
      <c r="C72" s="30" t="str">
        <f>IF(ISBLANK(C$12),"",C$12)</f>
        <v>平均</v>
      </c>
      <c r="D72" s="31">
        <v>115.0174031766</v>
      </c>
      <c r="E72" s="31">
        <v>115.3689322116</v>
      </c>
      <c r="F72" s="31">
        <v>118.2873853307</v>
      </c>
      <c r="G72" s="31">
        <v>119.599538059</v>
      </c>
      <c r="H72" s="31">
        <v>109.3344148633</v>
      </c>
      <c r="I72" s="31">
        <v>129.26711689269999</v>
      </c>
      <c r="J72" s="31">
        <v>111.719964768</v>
      </c>
      <c r="K72" s="31">
        <v>108.7155482723</v>
      </c>
      <c r="L72" s="31">
        <v>111.9997429359</v>
      </c>
      <c r="M72" s="31">
        <v>102.52099454970001</v>
      </c>
      <c r="N72" s="32">
        <v>104.88195387890001</v>
      </c>
    </row>
    <row r="73" spans="1:14" x14ac:dyDescent="0.2">
      <c r="A73" s="22" t="str">
        <f>IF(ISBLANK(A$13),"",A$13)</f>
        <v>2019年</v>
      </c>
      <c r="C73" s="30" t="str">
        <f>IF(ISBLANK(C$13),"",C$13)</f>
        <v>平均</v>
      </c>
      <c r="D73" s="31">
        <v>117.4653723588</v>
      </c>
      <c r="E73" s="31">
        <v>117.8248841911</v>
      </c>
      <c r="F73" s="31">
        <v>121.0666758452</v>
      </c>
      <c r="G73" s="31">
        <v>120.2307269268</v>
      </c>
      <c r="H73" s="31">
        <v>110.3386212369</v>
      </c>
      <c r="I73" s="31">
        <v>132.54296790929999</v>
      </c>
      <c r="J73" s="31">
        <v>114.9511725384</v>
      </c>
      <c r="K73" s="31">
        <v>110.4343647462</v>
      </c>
      <c r="L73" s="31">
        <v>113.66524076589999</v>
      </c>
      <c r="M73" s="31">
        <v>104.2755143771</v>
      </c>
      <c r="N73" s="32">
        <v>105.845765787</v>
      </c>
    </row>
    <row r="74" spans="1:14" x14ac:dyDescent="0.2">
      <c r="A74" s="22" t="str">
        <f>IF(ISBLANK(A$14),"",A$14)</f>
        <v>2020年</v>
      </c>
      <c r="C74" s="30" t="str">
        <f>IF(ISBLANK(C$14),"",C$14)</f>
        <v>平均</v>
      </c>
      <c r="D74" s="31">
        <v>118.0992892955</v>
      </c>
      <c r="E74" s="31">
        <v>118.4749776224</v>
      </c>
      <c r="F74" s="31">
        <v>121.3132738278</v>
      </c>
      <c r="G74" s="31">
        <v>120.3347941151</v>
      </c>
      <c r="H74" s="31">
        <v>109.72898096580001</v>
      </c>
      <c r="I74" s="31">
        <v>126.81057918499999</v>
      </c>
      <c r="J74" s="31">
        <v>119.84358349999999</v>
      </c>
      <c r="K74" s="31">
        <v>112.0043325181</v>
      </c>
      <c r="L74" s="31">
        <v>114.58948965650001</v>
      </c>
      <c r="M74" s="31">
        <v>106.84792126959999</v>
      </c>
      <c r="N74" s="32">
        <v>107.7798730551</v>
      </c>
    </row>
    <row r="75" spans="1:14" x14ac:dyDescent="0.2">
      <c r="A75" s="22" t="str">
        <f>IF(ISBLANK(A$15),"",A$15)</f>
        <v>2021年</v>
      </c>
      <c r="C75" s="30" t="str">
        <f>IF(ISBLANK(C$15),"",C$15)</f>
        <v>平均</v>
      </c>
      <c r="D75" s="31">
        <v>121.8892416851</v>
      </c>
      <c r="E75" s="31">
        <v>122.32696626950001</v>
      </c>
      <c r="F75" s="31">
        <v>126.19075481180001</v>
      </c>
      <c r="G75" s="31">
        <v>120.5767757814</v>
      </c>
      <c r="H75" s="31">
        <v>112.1856925256</v>
      </c>
      <c r="I75" s="31">
        <v>138.10649147769999</v>
      </c>
      <c r="J75" s="31">
        <v>121.4347403915</v>
      </c>
      <c r="K75" s="31">
        <v>113.5184407995</v>
      </c>
      <c r="L75" s="31">
        <v>117.6055231683</v>
      </c>
      <c r="M75" s="31">
        <v>107.6490526947</v>
      </c>
      <c r="N75" s="32">
        <v>107.3192257126</v>
      </c>
    </row>
    <row r="76" spans="1:14" x14ac:dyDescent="0.2">
      <c r="A76" s="22" t="str">
        <f>IF(ISBLANK(A$16),"",A$16)</f>
        <v/>
      </c>
      <c r="C76" s="33" t="str">
        <f>IF(ISBLANK(C$16),"",C$16)</f>
        <v/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 x14ac:dyDescent="0.2">
      <c r="A77" s="22" t="str">
        <f>IF(ISBLANK(A$17),"",A$17)</f>
        <v>2021年</v>
      </c>
      <c r="C77" s="30" t="str">
        <f>IF(ISBLANK(C$17),"",C$17)</f>
        <v>12月</v>
      </c>
      <c r="D77" s="31">
        <v>125.48473555285486</v>
      </c>
      <c r="E77" s="31">
        <v>125.98706940036929</v>
      </c>
      <c r="F77" s="31">
        <v>130.96760246818795</v>
      </c>
      <c r="G77" s="31">
        <v>121.0310756325249</v>
      </c>
      <c r="H77" s="31">
        <v>114.18188262317031</v>
      </c>
      <c r="I77" s="31">
        <v>148.37112996953439</v>
      </c>
      <c r="J77" s="31">
        <v>123.62492228118673</v>
      </c>
      <c r="K77" s="31">
        <v>114.63263012375155</v>
      </c>
      <c r="L77" s="31">
        <v>119.08339316861191</v>
      </c>
      <c r="M77" s="31">
        <v>109.34171102614562</v>
      </c>
      <c r="N77" s="32">
        <v>107.19422002041713</v>
      </c>
    </row>
    <row r="78" spans="1:14" x14ac:dyDescent="0.2">
      <c r="A78" s="22" t="str">
        <f>IF(ISBLANK(A$18),"",A$18)</f>
        <v>2022年</v>
      </c>
      <c r="C78" s="30" t="str">
        <f>IF(ISBLANK(C$18),"",C$18)</f>
        <v>1月</v>
      </c>
      <c r="D78" s="31">
        <v>125.64340938132868</v>
      </c>
      <c r="E78" s="31">
        <v>126.16077625971555</v>
      </c>
      <c r="F78" s="31">
        <v>131.20549701918358</v>
      </c>
      <c r="G78" s="31">
        <v>121.06729550062313</v>
      </c>
      <c r="H78" s="31">
        <v>114.52937278651035</v>
      </c>
      <c r="I78" s="31">
        <v>148.81114812465157</v>
      </c>
      <c r="J78" s="31">
        <v>123.73246752432269</v>
      </c>
      <c r="K78" s="31">
        <v>114.66000420361104</v>
      </c>
      <c r="L78" s="31">
        <v>119.3350375453625</v>
      </c>
      <c r="M78" s="31">
        <v>109.38510439713575</v>
      </c>
      <c r="N78" s="32">
        <v>107.6243630450366</v>
      </c>
    </row>
    <row r="79" spans="1:14" x14ac:dyDescent="0.2">
      <c r="A79" s="22" t="str">
        <f>IF(ISBLANK(A$19),"",A$19)</f>
        <v/>
      </c>
      <c r="C79" s="30" t="str">
        <f>IF(ISBLANK(C$19),"",C$19)</f>
        <v>2月</v>
      </c>
      <c r="D79" s="31">
        <v>125.75771172378792</v>
      </c>
      <c r="E79" s="31">
        <v>126.24370435028007</v>
      </c>
      <c r="F79" s="31">
        <v>131.27119880391174</v>
      </c>
      <c r="G79" s="31">
        <v>121.22413294446552</v>
      </c>
      <c r="H79" s="31">
        <v>114.64156438825781</v>
      </c>
      <c r="I79" s="31">
        <v>148.81114812465157</v>
      </c>
      <c r="J79" s="31">
        <v>123.81811065409144</v>
      </c>
      <c r="K79" s="31">
        <v>114.78220420361106</v>
      </c>
      <c r="L79" s="31">
        <v>119.33503754536251</v>
      </c>
      <c r="M79" s="31">
        <v>109.38510439713576</v>
      </c>
      <c r="N79" s="32">
        <v>107.62436304503663</v>
      </c>
    </row>
    <row r="80" spans="1:14" x14ac:dyDescent="0.2">
      <c r="A80" s="22" t="str">
        <f>IF(ISBLANK(A$20),"",A$20)</f>
        <v/>
      </c>
      <c r="C80" s="30" t="str">
        <f>IF(ISBLANK(C$20),"",C$20)</f>
        <v>3月</v>
      </c>
      <c r="D80" s="31">
        <v>126.97292200254336</v>
      </c>
      <c r="E80" s="31">
        <v>127.50077048417609</v>
      </c>
      <c r="F80" s="31">
        <v>132.99065389813447</v>
      </c>
      <c r="G80" s="31">
        <v>121.45027531531619</v>
      </c>
      <c r="H80" s="31">
        <v>117.35854923297207</v>
      </c>
      <c r="I80" s="31">
        <v>150.4379185708479</v>
      </c>
      <c r="J80" s="31">
        <v>125.71348386301727</v>
      </c>
      <c r="K80" s="31">
        <v>114.98513269787742</v>
      </c>
      <c r="L80" s="31">
        <v>120.17299841689299</v>
      </c>
      <c r="M80" s="31">
        <v>109.38510439713575</v>
      </c>
      <c r="N80" s="32">
        <v>107.62462093623876</v>
      </c>
    </row>
    <row r="81" spans="1:37" x14ac:dyDescent="0.2">
      <c r="A81" s="22" t="str">
        <f>IF(ISBLANK(A$21),"",A$21)</f>
        <v/>
      </c>
      <c r="C81" s="30" t="str">
        <f>IF(ISBLANK(C$21),"",C$21)</f>
        <v>4月</v>
      </c>
      <c r="D81" s="31">
        <v>128.16440017175125</v>
      </c>
      <c r="E81" s="31">
        <v>128.67547016096589</v>
      </c>
      <c r="F81" s="31">
        <v>134.26368638946289</v>
      </c>
      <c r="G81" s="31">
        <v>121.47504331531621</v>
      </c>
      <c r="H81" s="31">
        <v>118.10602161590548</v>
      </c>
      <c r="I81" s="31">
        <v>153.82333453611386</v>
      </c>
      <c r="J81" s="31">
        <v>125.79030189382985</v>
      </c>
      <c r="K81" s="31">
        <v>115.93565677812472</v>
      </c>
      <c r="L81" s="31">
        <v>121.34513143492849</v>
      </c>
      <c r="M81" s="31">
        <v>111.07413887672107</v>
      </c>
      <c r="N81" s="32">
        <v>107.62462093623878</v>
      </c>
    </row>
    <row r="82" spans="1:37" x14ac:dyDescent="0.2">
      <c r="A82" s="22" t="str">
        <f>IF(ISBLANK(A$22),"",A$22)</f>
        <v/>
      </c>
      <c r="C82" s="30" t="str">
        <f>IF(ISBLANK(C$22),"",C$22)</f>
        <v>5月</v>
      </c>
      <c r="D82" s="31">
        <v>128.85206972996582</v>
      </c>
      <c r="E82" s="31">
        <v>129.44045570342726</v>
      </c>
      <c r="F82" s="31">
        <v>135.16972907539011</v>
      </c>
      <c r="G82" s="31">
        <v>121.54993888928757</v>
      </c>
      <c r="H82" s="31">
        <v>118.84390342075589</v>
      </c>
      <c r="I82" s="31">
        <v>156.02566073707649</v>
      </c>
      <c r="J82" s="31">
        <v>125.94393795545332</v>
      </c>
      <c r="K82" s="31">
        <v>116.37906534314064</v>
      </c>
      <c r="L82" s="31">
        <v>121.63650913432318</v>
      </c>
      <c r="M82" s="31">
        <v>110.59611154664246</v>
      </c>
      <c r="N82" s="32">
        <v>108.22403527596271</v>
      </c>
    </row>
    <row r="83" spans="1:37" x14ac:dyDescent="0.2">
      <c r="A83" s="22" t="str">
        <f>IF(ISBLANK(A$23),"",A$23)</f>
        <v/>
      </c>
      <c r="C83" s="30" t="str">
        <f>IF(ISBLANK(C$23),"",C$23)</f>
        <v>6月</v>
      </c>
      <c r="D83" s="31">
        <v>130.95597891525435</v>
      </c>
      <c r="E83" s="31">
        <v>131.58937830732964</v>
      </c>
      <c r="F83" s="31">
        <v>138.03990322315011</v>
      </c>
      <c r="G83" s="31">
        <v>121.71963732000545</v>
      </c>
      <c r="H83" s="31">
        <v>119.28297289450967</v>
      </c>
      <c r="I83" s="31">
        <v>159.04028113854335</v>
      </c>
      <c r="J83" s="31">
        <v>129.7798147630497</v>
      </c>
      <c r="K83" s="31">
        <v>116.88370474554937</v>
      </c>
      <c r="L83" s="31">
        <v>121.34513143492849</v>
      </c>
      <c r="M83" s="31">
        <v>112.9749047876625</v>
      </c>
      <c r="N83" s="32">
        <v>108.40085422858101</v>
      </c>
    </row>
    <row r="84" spans="1:37" x14ac:dyDescent="0.2">
      <c r="A84" s="22" t="str">
        <f>IF(ISBLANK(A$24),"",A$24)</f>
        <v/>
      </c>
      <c r="C84" s="30" t="str">
        <f>IF(ISBLANK(C$24),"",C$24)</f>
        <v>7月</v>
      </c>
      <c r="D84" s="31">
        <v>131.02924833460003</v>
      </c>
      <c r="E84" s="31">
        <v>131.66014300775311</v>
      </c>
      <c r="F84" s="31">
        <v>138.29297837452475</v>
      </c>
      <c r="G84" s="31">
        <v>121.86990522196554</v>
      </c>
      <c r="H84" s="31">
        <v>119.22796830795625</v>
      </c>
      <c r="I84" s="31">
        <v>159.4526071764752</v>
      </c>
      <c r="J84" s="31">
        <v>130.00027225248184</v>
      </c>
      <c r="K84" s="31">
        <v>116.53884466914047</v>
      </c>
      <c r="L84" s="31">
        <v>120.76237603612535</v>
      </c>
      <c r="M84" s="31">
        <v>113.50034632630734</v>
      </c>
      <c r="N84" s="32">
        <v>108.45823443822401</v>
      </c>
    </row>
    <row r="85" spans="1:37" x14ac:dyDescent="0.2">
      <c r="A85" s="22" t="str">
        <f>IF(ISBLANK(A$25),"",A$25)</f>
        <v/>
      </c>
      <c r="C85" s="30" t="str">
        <f>IF(ISBLANK(C$25),"",C$25)</f>
        <v>8月</v>
      </c>
      <c r="D85" s="31">
        <v>132.77895871897647</v>
      </c>
      <c r="E85" s="31">
        <v>133.46391754529168</v>
      </c>
      <c r="F85" s="31">
        <v>140.65029400605624</v>
      </c>
      <c r="G85" s="31">
        <v>122.11894922555075</v>
      </c>
      <c r="H85" s="31">
        <v>119.01936651513073</v>
      </c>
      <c r="I85" s="31">
        <v>160.09024016327933</v>
      </c>
      <c r="J85" s="31">
        <v>134.61037094249465</v>
      </c>
      <c r="K85" s="31">
        <v>117.08067622722854</v>
      </c>
      <c r="L85" s="31">
        <v>120.47099833673066</v>
      </c>
      <c r="M85" s="31">
        <v>115.66038414394195</v>
      </c>
      <c r="N85" s="32">
        <v>108.90805499746676</v>
      </c>
    </row>
    <row r="86" spans="1:37" x14ac:dyDescent="0.2">
      <c r="A86" s="22" t="str">
        <f>IF(ISBLANK(A$26),"",A$26)</f>
        <v/>
      </c>
      <c r="C86" s="30" t="str">
        <f>IF(ISBLANK(C$26),"",C$26)</f>
        <v>9月</v>
      </c>
      <c r="D86" s="31">
        <v>134.36915591405347</v>
      </c>
      <c r="E86" s="31">
        <v>135.11332672821396</v>
      </c>
      <c r="F86" s="31">
        <v>142.74113218381319</v>
      </c>
      <c r="G86" s="31">
        <v>122.16752004551543</v>
      </c>
      <c r="H86" s="31">
        <v>119.29288084946418</v>
      </c>
      <c r="I86" s="31">
        <v>162.94804279040778</v>
      </c>
      <c r="J86" s="31">
        <v>136.93891203059493</v>
      </c>
      <c r="K86" s="31">
        <v>117.72373154229389</v>
      </c>
      <c r="L86" s="31">
        <v>121.21434007208821</v>
      </c>
      <c r="M86" s="31">
        <v>115.84438592878762</v>
      </c>
      <c r="N86" s="32">
        <v>109.91035440532852</v>
      </c>
    </row>
    <row r="87" spans="1:37" x14ac:dyDescent="0.2">
      <c r="A87" s="22" t="str">
        <f>IF(ISBLANK(A$27),"",A$27)</f>
        <v/>
      </c>
      <c r="C87" s="30" t="str">
        <f>IF(ISBLANK(C$27),"",C$27)</f>
        <v>10月</v>
      </c>
      <c r="D87" s="31">
        <v>135.6374862694274</v>
      </c>
      <c r="E87" s="31">
        <v>136.3723669840175</v>
      </c>
      <c r="F87" s="31">
        <v>144.46277939457252</v>
      </c>
      <c r="G87" s="31">
        <v>122.22489202683488</v>
      </c>
      <c r="H87" s="31">
        <v>123.0069030583166</v>
      </c>
      <c r="I87" s="31">
        <v>166.73506136656226</v>
      </c>
      <c r="J87" s="31">
        <v>137.06404070361589</v>
      </c>
      <c r="K87" s="31">
        <v>117.92813718219135</v>
      </c>
      <c r="L87" s="31">
        <v>121.42314441990678</v>
      </c>
      <c r="M87" s="31">
        <v>116.98303425220561</v>
      </c>
      <c r="N87" s="32">
        <v>109.93430996088404</v>
      </c>
    </row>
    <row r="88" spans="1:37" x14ac:dyDescent="0.2">
      <c r="A88" s="22" t="str">
        <f>IF(ISBLANK(A$28),"",A$28)</f>
        <v/>
      </c>
      <c r="C88" s="30" t="str">
        <f>IF(ISBLANK(C$28),"",C$28)</f>
        <v>11月</v>
      </c>
      <c r="D88" s="34">
        <v>135.81242961257124</v>
      </c>
      <c r="E88" s="34">
        <v>136.55272094602142</v>
      </c>
      <c r="F88" s="34">
        <v>144.54537719440322</v>
      </c>
      <c r="G88" s="34">
        <v>122.22489202683488</v>
      </c>
      <c r="H88" s="31">
        <v>123.89863167434066</v>
      </c>
      <c r="I88" s="31">
        <v>166.73506136656226</v>
      </c>
      <c r="J88" s="31">
        <v>137.05734958205781</v>
      </c>
      <c r="K88" s="34">
        <v>118.33135210951707</v>
      </c>
      <c r="L88" s="31">
        <v>122.09643412706492</v>
      </c>
      <c r="M88" s="31">
        <v>117.31373036417853</v>
      </c>
      <c r="N88" s="32">
        <v>109.93430996088404</v>
      </c>
    </row>
    <row r="89" spans="1:37" x14ac:dyDescent="0.2">
      <c r="A89" s="35" t="str">
        <f>IF(ISBLANK(A$29),"",A$29)</f>
        <v/>
      </c>
      <c r="B89" s="36"/>
      <c r="C89" s="37">
        <f>IF(ISBLANK(C$29),"",C$29)</f>
        <v>44896</v>
      </c>
      <c r="D89" s="38">
        <v>137.38635795745355</v>
      </c>
      <c r="E89" s="38">
        <v>138.17532748713722</v>
      </c>
      <c r="F89" s="38">
        <v>146.49336528030162</v>
      </c>
      <c r="G89" s="38">
        <v>122.33809690292141</v>
      </c>
      <c r="H89" s="39">
        <v>124.09071020210752</v>
      </c>
      <c r="I89" s="39">
        <v>168.08619704179046</v>
      </c>
      <c r="J89" s="39">
        <v>140.19896324902871</v>
      </c>
      <c r="K89" s="38">
        <v>119.2121655651017</v>
      </c>
      <c r="L89" s="39">
        <v>123.62071047583045</v>
      </c>
      <c r="M89" s="39">
        <v>117.8612960940176</v>
      </c>
      <c r="N89" s="40">
        <v>109.97500090812764</v>
      </c>
    </row>
    <row r="90" spans="1:37" x14ac:dyDescent="0.2">
      <c r="A90" s="1" t="s">
        <v>41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x14ac:dyDescent="0.2">
      <c r="A91" s="1" t="s">
        <v>42</v>
      </c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x14ac:dyDescent="0.2">
      <c r="N92" s="2"/>
    </row>
    <row r="93" spans="1:37" ht="16.5" x14ac:dyDescent="0.25">
      <c r="B93" s="3"/>
      <c r="D93" s="3"/>
      <c r="M93" s="94">
        <f>M$4</f>
        <v>40544</v>
      </c>
      <c r="N93" s="94"/>
    </row>
    <row r="94" spans="1:37" ht="16.5" x14ac:dyDescent="0.25">
      <c r="A94" s="3" t="str">
        <f>A$5</f>
        <v>１．標準指数　　　Ｓｔａｎｄａｒｄ　ｉｎｄｅｘ(東京)</v>
      </c>
      <c r="M94" s="95">
        <f>M$5</f>
        <v>40544</v>
      </c>
      <c r="N94" s="95"/>
    </row>
    <row r="95" spans="1:37" x14ac:dyDescent="0.2">
      <c r="A95" s="4">
        <v>5</v>
      </c>
      <c r="B95" s="5" t="s">
        <v>1</v>
      </c>
      <c r="C95" s="41"/>
      <c r="D95" s="7"/>
      <c r="E95" s="6" t="s">
        <v>43</v>
      </c>
      <c r="F95" s="6"/>
      <c r="G95" s="6"/>
      <c r="H95" s="6"/>
      <c r="I95" s="6"/>
      <c r="J95" s="6"/>
      <c r="K95" s="6"/>
      <c r="L95" s="6"/>
      <c r="M95" s="8"/>
      <c r="N95" s="7"/>
    </row>
    <row r="96" spans="1:37" x14ac:dyDescent="0.2">
      <c r="A96" s="9"/>
      <c r="B96" s="10"/>
      <c r="C96" s="11" t="s">
        <v>3</v>
      </c>
      <c r="D96" s="12" t="s">
        <v>4</v>
      </c>
      <c r="E96" s="12" t="s">
        <v>5</v>
      </c>
      <c r="F96" s="13" t="s">
        <v>6</v>
      </c>
      <c r="G96" s="14"/>
      <c r="H96" s="6"/>
      <c r="I96" s="6"/>
      <c r="J96" s="7"/>
      <c r="K96" s="15" t="s">
        <v>7</v>
      </c>
      <c r="L96" s="6"/>
      <c r="M96" s="6"/>
      <c r="N96" s="7"/>
    </row>
    <row r="97" spans="1:14" x14ac:dyDescent="0.2">
      <c r="A97" s="16"/>
      <c r="B97" s="17"/>
      <c r="C97" s="18" t="s">
        <v>8</v>
      </c>
      <c r="D97" s="18"/>
      <c r="E97" s="19"/>
      <c r="F97" s="19"/>
      <c r="G97" s="12" t="s">
        <v>9</v>
      </c>
      <c r="H97" s="20" t="s">
        <v>10</v>
      </c>
      <c r="I97" s="20" t="s">
        <v>11</v>
      </c>
      <c r="J97" s="20" t="s">
        <v>12</v>
      </c>
      <c r="K97" s="21"/>
      <c r="L97" s="20" t="s">
        <v>13</v>
      </c>
      <c r="M97" s="20" t="s">
        <v>14</v>
      </c>
      <c r="N97" s="20" t="s">
        <v>15</v>
      </c>
    </row>
    <row r="98" spans="1:14" ht="13.5" customHeight="1" x14ac:dyDescent="0.2">
      <c r="A98" s="22" t="s">
        <v>16</v>
      </c>
      <c r="B98" s="17"/>
      <c r="C98" s="23" t="s">
        <v>17</v>
      </c>
      <c r="D98" s="19" t="s">
        <v>18</v>
      </c>
      <c r="E98" s="19" t="s">
        <v>19</v>
      </c>
      <c r="F98" s="19" t="s">
        <v>20</v>
      </c>
      <c r="G98" s="19" t="s">
        <v>21</v>
      </c>
      <c r="H98" s="24" t="s">
        <v>22</v>
      </c>
      <c r="I98" s="24" t="s">
        <v>23</v>
      </c>
      <c r="J98" s="24" t="s">
        <v>24</v>
      </c>
      <c r="K98" s="24" t="s">
        <v>25</v>
      </c>
      <c r="L98" s="24" t="s">
        <v>26</v>
      </c>
      <c r="M98" s="24" t="s">
        <v>27</v>
      </c>
      <c r="N98" s="24" t="s">
        <v>28</v>
      </c>
    </row>
    <row r="99" spans="1:14" ht="13.5" customHeight="1" x14ac:dyDescent="0.2">
      <c r="A99" s="22" t="s">
        <v>29</v>
      </c>
      <c r="B99" s="17"/>
      <c r="C99" s="23"/>
      <c r="D99" s="25" t="s">
        <v>30</v>
      </c>
      <c r="E99" s="25" t="s">
        <v>30</v>
      </c>
      <c r="F99" s="25" t="s">
        <v>31</v>
      </c>
      <c r="G99" s="25" t="s">
        <v>32</v>
      </c>
      <c r="H99" s="26" t="s">
        <v>33</v>
      </c>
      <c r="I99" s="26" t="s">
        <v>34</v>
      </c>
      <c r="J99" s="26"/>
      <c r="K99" s="26"/>
      <c r="L99" s="26"/>
      <c r="M99" s="26" t="s">
        <v>35</v>
      </c>
      <c r="N99" s="26" t="s">
        <v>36</v>
      </c>
    </row>
    <row r="100" spans="1:14" x14ac:dyDescent="0.2">
      <c r="A100" s="9" t="str">
        <f>IF(ISBLANK(A$11),"",A$11)</f>
        <v>2017年</v>
      </c>
      <c r="B100" s="10"/>
      <c r="C100" s="27" t="str">
        <f>IF(ISBLANK(C$11),"",C$11)</f>
        <v>平均</v>
      </c>
      <c r="D100" s="28">
        <v>113.2745804426</v>
      </c>
      <c r="E100" s="28">
        <v>113.45123849460001</v>
      </c>
      <c r="F100" s="28">
        <v>116.51284506659999</v>
      </c>
      <c r="G100" s="28">
        <v>120.3885451939</v>
      </c>
      <c r="H100" s="28">
        <v>105.62008676639999</v>
      </c>
      <c r="I100" s="28">
        <v>129.46022460250001</v>
      </c>
      <c r="J100" s="28">
        <v>108.1901830142</v>
      </c>
      <c r="K100" s="28">
        <v>107.1672816601</v>
      </c>
      <c r="L100" s="28">
        <v>109.9532199021</v>
      </c>
      <c r="M100" s="28">
        <v>101.8961014339</v>
      </c>
      <c r="N100" s="29">
        <v>104.29203675150001</v>
      </c>
    </row>
    <row r="101" spans="1:14" x14ac:dyDescent="0.2">
      <c r="A101" s="22" t="str">
        <f>IF(ISBLANK(A$12),"",A$12)</f>
        <v>2018年</v>
      </c>
      <c r="C101" s="30" t="str">
        <f>IF(ISBLANK(C$12),"",C$12)</f>
        <v>平均</v>
      </c>
      <c r="D101" s="31">
        <v>116.3749531628</v>
      </c>
      <c r="E101" s="31">
        <v>116.59847967589999</v>
      </c>
      <c r="F101" s="31">
        <v>120.6524082375</v>
      </c>
      <c r="G101" s="31">
        <v>121.19177820519999</v>
      </c>
      <c r="H101" s="31">
        <v>108.4001894897</v>
      </c>
      <c r="I101" s="31">
        <v>137.21437994140001</v>
      </c>
      <c r="J101" s="31">
        <v>110.5296513822</v>
      </c>
      <c r="K101" s="31">
        <v>108.2777789284</v>
      </c>
      <c r="L101" s="31">
        <v>111.88824199920001</v>
      </c>
      <c r="M101" s="31">
        <v>102.4828763212</v>
      </c>
      <c r="N101" s="32">
        <v>104.88529602200001</v>
      </c>
    </row>
    <row r="102" spans="1:14" x14ac:dyDescent="0.2">
      <c r="A102" s="22" t="str">
        <f>IF(ISBLANK(A$13),"",A$13)</f>
        <v>2019年</v>
      </c>
      <c r="C102" s="30" t="str">
        <f>IF(ISBLANK(C$13),"",C$13)</f>
        <v>平均</v>
      </c>
      <c r="D102" s="31">
        <v>118.2157480578</v>
      </c>
      <c r="E102" s="31">
        <v>118.4327927455</v>
      </c>
      <c r="F102" s="31">
        <v>122.5678427452</v>
      </c>
      <c r="G102" s="31">
        <v>121.71490721559999</v>
      </c>
      <c r="H102" s="31">
        <v>109.0830281337</v>
      </c>
      <c r="I102" s="31">
        <v>138.99514540519999</v>
      </c>
      <c r="J102" s="31">
        <v>113.0553043263</v>
      </c>
      <c r="K102" s="31">
        <v>109.9455899988</v>
      </c>
      <c r="L102" s="31">
        <v>113.53793234840001</v>
      </c>
      <c r="M102" s="31">
        <v>104.2061223179</v>
      </c>
      <c r="N102" s="32">
        <v>105.8771920829</v>
      </c>
    </row>
    <row r="103" spans="1:14" x14ac:dyDescent="0.2">
      <c r="A103" s="22" t="str">
        <f>IF(ISBLANK(A$14),"",A$14)</f>
        <v>2020年</v>
      </c>
      <c r="C103" s="30" t="str">
        <f>IF(ISBLANK(C$14),"",C$14)</f>
        <v>平均</v>
      </c>
      <c r="D103" s="31">
        <v>119.0015035464</v>
      </c>
      <c r="E103" s="31">
        <v>119.2299559474</v>
      </c>
      <c r="F103" s="31">
        <v>122.9506434372</v>
      </c>
      <c r="G103" s="31">
        <v>121.78240632399999</v>
      </c>
      <c r="H103" s="31">
        <v>108.69054851919999</v>
      </c>
      <c r="I103" s="31">
        <v>134.938884911</v>
      </c>
      <c r="J103" s="31">
        <v>116.9773005607</v>
      </c>
      <c r="K103" s="31">
        <v>111.59323351730001</v>
      </c>
      <c r="L103" s="31">
        <v>114.5281385608</v>
      </c>
      <c r="M103" s="31">
        <v>106.71947057120001</v>
      </c>
      <c r="N103" s="32">
        <v>107.80230310589999</v>
      </c>
    </row>
    <row r="104" spans="1:14" x14ac:dyDescent="0.2">
      <c r="A104" s="22" t="str">
        <f>IF(ISBLANK(A$15),"",A$15)</f>
        <v>2021年</v>
      </c>
      <c r="C104" s="30" t="str">
        <f>IF(ISBLANK(C$15),"",C$15)</f>
        <v>平均</v>
      </c>
      <c r="D104" s="31">
        <v>121.98135773289999</v>
      </c>
      <c r="E104" s="31">
        <v>122.2317180121</v>
      </c>
      <c r="F104" s="31">
        <v>126.91006811859999</v>
      </c>
      <c r="G104" s="31">
        <v>122.01558315130001</v>
      </c>
      <c r="H104" s="31">
        <v>110.3379912799</v>
      </c>
      <c r="I104" s="31">
        <v>143.70369197420001</v>
      </c>
      <c r="J104" s="31">
        <v>118.50546325179999</v>
      </c>
      <c r="K104" s="31">
        <v>112.62939013800001</v>
      </c>
      <c r="L104" s="31">
        <v>117.30264117590001</v>
      </c>
      <c r="M104" s="31">
        <v>107.5733407163</v>
      </c>
      <c r="N104" s="32">
        <v>107.245688466</v>
      </c>
    </row>
    <row r="105" spans="1:14" x14ac:dyDescent="0.2">
      <c r="A105" s="22" t="str">
        <f>IF(ISBLANK(A$16),"",A$16)</f>
        <v/>
      </c>
      <c r="C105" s="33" t="str">
        <f>IF(ISBLANK(C$16),"",C$16)</f>
        <v/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2"/>
    </row>
    <row r="106" spans="1:14" x14ac:dyDescent="0.2">
      <c r="A106" s="22" t="str">
        <f>IF(ISBLANK(A$17),"",A$17)</f>
        <v>2021年</v>
      </c>
      <c r="C106" s="30" t="str">
        <f>IF(ISBLANK(C$17),"",C$17)</f>
        <v>12月</v>
      </c>
      <c r="D106" s="31">
        <v>124.48672213135706</v>
      </c>
      <c r="E106" s="31">
        <v>124.75510139401268</v>
      </c>
      <c r="F106" s="31">
        <v>130.21771900088515</v>
      </c>
      <c r="G106" s="31">
        <v>122.42708639929749</v>
      </c>
      <c r="H106" s="31">
        <v>112.64944088798475</v>
      </c>
      <c r="I106" s="31">
        <v>149.99294958932524</v>
      </c>
      <c r="J106" s="31">
        <v>120.33157072357693</v>
      </c>
      <c r="K106" s="31">
        <v>113.54306208124994</v>
      </c>
      <c r="L106" s="31">
        <v>118.7210490647438</v>
      </c>
      <c r="M106" s="31">
        <v>109.32652141755568</v>
      </c>
      <c r="N106" s="32">
        <v>107.15672408663821</v>
      </c>
    </row>
    <row r="107" spans="1:14" x14ac:dyDescent="0.2">
      <c r="A107" s="22" t="str">
        <f>IF(ISBLANK(A$18),"",A$18)</f>
        <v>2022年</v>
      </c>
      <c r="C107" s="30" t="str">
        <f>IF(ISBLANK(C$18),"",C$18)</f>
        <v>1月</v>
      </c>
      <c r="D107" s="31">
        <v>124.67676237369048</v>
      </c>
      <c r="E107" s="31">
        <v>124.95488754191392</v>
      </c>
      <c r="F107" s="31">
        <v>130.48300153564955</v>
      </c>
      <c r="G107" s="31">
        <v>122.45270461889157</v>
      </c>
      <c r="H107" s="31">
        <v>112.77463121011932</v>
      </c>
      <c r="I107" s="31">
        <v>150.57069332117067</v>
      </c>
      <c r="J107" s="31">
        <v>120.43625739208682</v>
      </c>
      <c r="K107" s="31">
        <v>113.60841669518663</v>
      </c>
      <c r="L107" s="31">
        <v>118.94538278818808</v>
      </c>
      <c r="M107" s="31">
        <v>109.3709123373042</v>
      </c>
      <c r="N107" s="32">
        <v>107.7573814456925</v>
      </c>
    </row>
    <row r="108" spans="1:14" x14ac:dyDescent="0.2">
      <c r="A108" s="22" t="str">
        <f>IF(ISBLANK(A$19),"",A$19)</f>
        <v/>
      </c>
      <c r="C108" s="30" t="str">
        <f>IF(ISBLANK(C$19),"",C$19)</f>
        <v>2月</v>
      </c>
      <c r="D108" s="31">
        <v>124.77657029405148</v>
      </c>
      <c r="E108" s="31">
        <v>125.0364156044194</v>
      </c>
      <c r="F108" s="31">
        <v>130.5341900878588</v>
      </c>
      <c r="G108" s="31">
        <v>122.59974392570234</v>
      </c>
      <c r="H108" s="31">
        <v>112.9066077403386</v>
      </c>
      <c r="I108" s="31">
        <v>150.57069332117067</v>
      </c>
      <c r="J108" s="31">
        <v>120.4915437364067</v>
      </c>
      <c r="K108" s="31">
        <v>113.75221669518662</v>
      </c>
      <c r="L108" s="31">
        <v>118.9453827881881</v>
      </c>
      <c r="M108" s="31">
        <v>109.37091233730423</v>
      </c>
      <c r="N108" s="32">
        <v>107.7573814456925</v>
      </c>
    </row>
    <row r="109" spans="1:14" x14ac:dyDescent="0.2">
      <c r="A109" s="22" t="str">
        <f>IF(ISBLANK(A$20),"",A$20)</f>
        <v/>
      </c>
      <c r="C109" s="30" t="str">
        <f>IF(ISBLANK(C$20),"",C$20)</f>
        <v>3月</v>
      </c>
      <c r="D109" s="31">
        <v>126.14510577793233</v>
      </c>
      <c r="E109" s="31">
        <v>126.4310003524869</v>
      </c>
      <c r="F109" s="31">
        <v>132.57899890554691</v>
      </c>
      <c r="G109" s="31">
        <v>122.81634849956986</v>
      </c>
      <c r="H109" s="31">
        <v>115.52948782802677</v>
      </c>
      <c r="I109" s="31">
        <v>153.44345840467011</v>
      </c>
      <c r="J109" s="31">
        <v>122.15539240428966</v>
      </c>
      <c r="K109" s="31">
        <v>113.81221455554694</v>
      </c>
      <c r="L109" s="31">
        <v>119.70200764505812</v>
      </c>
      <c r="M109" s="31">
        <v>109.37091233730422</v>
      </c>
      <c r="N109" s="32">
        <v>107.76039017638426</v>
      </c>
    </row>
    <row r="110" spans="1:14" x14ac:dyDescent="0.2">
      <c r="A110" s="22" t="str">
        <f>IF(ISBLANK(A$21),"",A$21)</f>
        <v/>
      </c>
      <c r="C110" s="30" t="str">
        <f>IF(ISBLANK(C$21),"",C$21)</f>
        <v>4月</v>
      </c>
      <c r="D110" s="31">
        <v>127.34192035480461</v>
      </c>
      <c r="E110" s="31">
        <v>127.61852583367742</v>
      </c>
      <c r="F110" s="31">
        <v>134.01268766774714</v>
      </c>
      <c r="G110" s="31">
        <v>122.83925969956987</v>
      </c>
      <c r="H110" s="31">
        <v>115.90068565591891</v>
      </c>
      <c r="I110" s="31">
        <v>157.33026498758431</v>
      </c>
      <c r="J110" s="31">
        <v>122.23016859608356</v>
      </c>
      <c r="K110" s="31">
        <v>114.49448915105074</v>
      </c>
      <c r="L110" s="31">
        <v>120.74693051479706</v>
      </c>
      <c r="M110" s="31">
        <v>110.7545765610413</v>
      </c>
      <c r="N110" s="32">
        <v>107.76039017638426</v>
      </c>
    </row>
    <row r="111" spans="1:14" x14ac:dyDescent="0.2">
      <c r="A111" s="22" t="str">
        <f>IF(ISBLANK(A$22),"",A$22)</f>
        <v/>
      </c>
      <c r="C111" s="30" t="str">
        <f>IF(ISBLANK(C$22),"",C$22)</f>
        <v>5月</v>
      </c>
      <c r="D111" s="31">
        <v>128.49882275696172</v>
      </c>
      <c r="E111" s="31">
        <v>128.82727550529438</v>
      </c>
      <c r="F111" s="31">
        <v>135.51124358321334</v>
      </c>
      <c r="G111" s="31">
        <v>122.90517531736897</v>
      </c>
      <c r="H111" s="31">
        <v>116.20414706726113</v>
      </c>
      <c r="I111" s="31">
        <v>161.30891116186376</v>
      </c>
      <c r="J111" s="31">
        <v>122.37972097966977</v>
      </c>
      <c r="K111" s="31">
        <v>115.10841062253277</v>
      </c>
      <c r="L111" s="31">
        <v>121.00668535246875</v>
      </c>
      <c r="M111" s="31">
        <v>110.23080278586252</v>
      </c>
      <c r="N111" s="32">
        <v>108.59742021911565</v>
      </c>
    </row>
    <row r="112" spans="1:14" x14ac:dyDescent="0.2">
      <c r="A112" s="22" t="str">
        <f>IF(ISBLANK(A$23),"",A$23)</f>
        <v/>
      </c>
      <c r="C112" s="30" t="str">
        <f>IF(ISBLANK(C$23),"",C$23)</f>
        <v>6月</v>
      </c>
      <c r="D112" s="31">
        <v>130.20192250466314</v>
      </c>
      <c r="E112" s="31">
        <v>130.54868146180232</v>
      </c>
      <c r="F112" s="31">
        <v>137.81803564307486</v>
      </c>
      <c r="G112" s="31">
        <v>123.05255305359603</v>
      </c>
      <c r="H112" s="31">
        <v>116.46535739199058</v>
      </c>
      <c r="I112" s="31">
        <v>163.40030953331959</v>
      </c>
      <c r="J112" s="31">
        <v>125.66398710908656</v>
      </c>
      <c r="K112" s="31">
        <v>115.62830981501456</v>
      </c>
      <c r="L112" s="31">
        <v>120.74693051479706</v>
      </c>
      <c r="M112" s="31">
        <v>112.67677757801317</v>
      </c>
      <c r="N112" s="32">
        <v>108.82654839866655</v>
      </c>
    </row>
    <row r="113" spans="1:14" x14ac:dyDescent="0.2">
      <c r="A113" s="22" t="str">
        <f>IF(ISBLANK(A$24),"",A$24)</f>
        <v/>
      </c>
      <c r="C113" s="30" t="str">
        <f>IF(ISBLANK(C$24),"",C$24)</f>
        <v>7月</v>
      </c>
      <c r="D113" s="31">
        <v>130.1277723697217</v>
      </c>
      <c r="E113" s="31">
        <v>130.47033754158221</v>
      </c>
      <c r="F113" s="31">
        <v>137.85359481534226</v>
      </c>
      <c r="G113" s="31">
        <v>123.18482525300038</v>
      </c>
      <c r="H113" s="31">
        <v>116.45710732145167</v>
      </c>
      <c r="I113" s="31">
        <v>163.14038811550822</v>
      </c>
      <c r="J113" s="31">
        <v>125.91091042121364</v>
      </c>
      <c r="K113" s="31">
        <v>115.31617944977432</v>
      </c>
      <c r="L113" s="31">
        <v>120.22742083944142</v>
      </c>
      <c r="M113" s="31">
        <v>113.21097925770732</v>
      </c>
      <c r="N113" s="32">
        <v>108.88413073269821</v>
      </c>
    </row>
    <row r="114" spans="1:14" x14ac:dyDescent="0.2">
      <c r="A114" s="22" t="str">
        <f>IF(ISBLANK(A$25),"",A$25)</f>
        <v/>
      </c>
      <c r="C114" s="30" t="str">
        <f>IF(ISBLANK(C$25),"",C$25)</f>
        <v>8月</v>
      </c>
      <c r="D114" s="31">
        <v>132.24295543913868</v>
      </c>
      <c r="E114" s="31">
        <v>132.62212456156419</v>
      </c>
      <c r="F114" s="31">
        <v>140.75795821868113</v>
      </c>
      <c r="G114" s="31">
        <v>123.39751975197112</v>
      </c>
      <c r="H114" s="31">
        <v>116.32462780532435</v>
      </c>
      <c r="I114" s="31">
        <v>162.57976169217784</v>
      </c>
      <c r="J114" s="31">
        <v>132.52451155700959</v>
      </c>
      <c r="K114" s="31">
        <v>115.92330114567457</v>
      </c>
      <c r="L114" s="31">
        <v>119.96766600176974</v>
      </c>
      <c r="M114" s="31">
        <v>115.49730720614988</v>
      </c>
      <c r="N114" s="32">
        <v>109.37716450990568</v>
      </c>
    </row>
    <row r="115" spans="1:14" x14ac:dyDescent="0.2">
      <c r="A115" s="22" t="str">
        <f>IF(ISBLANK(A$26),"",A$26)</f>
        <v/>
      </c>
      <c r="C115" s="30" t="str">
        <f>IF(ISBLANK(C$26),"",C$26)</f>
        <v>9月</v>
      </c>
      <c r="D115" s="31">
        <v>133.96285122613219</v>
      </c>
      <c r="E115" s="31">
        <v>134.37758773123537</v>
      </c>
      <c r="F115" s="31">
        <v>143.02193666314184</v>
      </c>
      <c r="G115" s="31">
        <v>123.44194720597618</v>
      </c>
      <c r="H115" s="31">
        <v>116.61289502403409</v>
      </c>
      <c r="I115" s="31">
        <v>165.84879481713773</v>
      </c>
      <c r="J115" s="31">
        <v>134.84922393560831</v>
      </c>
      <c r="K115" s="31">
        <v>116.63503516159575</v>
      </c>
      <c r="L115" s="31">
        <v>120.84004596592972</v>
      </c>
      <c r="M115" s="31">
        <v>115.70119104179166</v>
      </c>
      <c r="N115" s="32">
        <v>110.28967950037563</v>
      </c>
    </row>
    <row r="116" spans="1:14" x14ac:dyDescent="0.2">
      <c r="A116" s="22" t="str">
        <f>IF(ISBLANK(A$27),"",A$27)</f>
        <v/>
      </c>
      <c r="C116" s="30" t="str">
        <f>IF(ISBLANK(C$27),"",C$27)</f>
        <v>10月</v>
      </c>
      <c r="D116" s="31">
        <v>135.26777513033758</v>
      </c>
      <c r="E116" s="31">
        <v>135.67786801323462</v>
      </c>
      <c r="F116" s="31">
        <v>144.88426660619447</v>
      </c>
      <c r="G116" s="31">
        <v>123.49065034853616</v>
      </c>
      <c r="H116" s="31">
        <v>118.44804972523274</v>
      </c>
      <c r="I116" s="31">
        <v>170.47165027322626</v>
      </c>
      <c r="J116" s="31">
        <v>134.99764346745854</v>
      </c>
      <c r="K116" s="31">
        <v>116.78170679862465</v>
      </c>
      <c r="L116" s="31">
        <v>121.06162205287826</v>
      </c>
      <c r="M116" s="31">
        <v>116.95118005673608</v>
      </c>
      <c r="N116" s="32">
        <v>110.32313135222745</v>
      </c>
    </row>
    <row r="117" spans="1:14" x14ac:dyDescent="0.2">
      <c r="A117" s="22" t="str">
        <f>IF(ISBLANK(A$28),"",A$28)</f>
        <v/>
      </c>
      <c r="C117" s="30" t="str">
        <f>IF(ISBLANK(C$28),"",C$28)</f>
        <v>11月</v>
      </c>
      <c r="D117" s="34">
        <v>135.50104999627536</v>
      </c>
      <c r="E117" s="34">
        <v>135.91517713422928</v>
      </c>
      <c r="F117" s="34">
        <v>145.09641929990374</v>
      </c>
      <c r="G117" s="34">
        <v>123.49065034853616</v>
      </c>
      <c r="H117" s="31">
        <v>120.78141690247328</v>
      </c>
      <c r="I117" s="31">
        <v>170.47165027322626</v>
      </c>
      <c r="J117" s="31">
        <v>134.99525555319914</v>
      </c>
      <c r="K117" s="34">
        <v>117.07064956341277</v>
      </c>
      <c r="L117" s="31">
        <v>121.65605577937328</v>
      </c>
      <c r="M117" s="31">
        <v>117.21940525113553</v>
      </c>
      <c r="N117" s="32">
        <v>110.32313135222745</v>
      </c>
    </row>
    <row r="118" spans="1:14" x14ac:dyDescent="0.2">
      <c r="A118" s="35" t="str">
        <f>IF(ISBLANK(A$29),"",A$29)</f>
        <v/>
      </c>
      <c r="B118" s="36"/>
      <c r="C118" s="37">
        <f>IF(ISBLANK(C$29),"",C$29)</f>
        <v>44896</v>
      </c>
      <c r="D118" s="38">
        <v>137.35645412332818</v>
      </c>
      <c r="E118" s="38">
        <v>137.80266861648039</v>
      </c>
      <c r="F118" s="38">
        <v>147.55474739972595</v>
      </c>
      <c r="G118" s="38">
        <v>123.59008782808374</v>
      </c>
      <c r="H118" s="39">
        <v>120.88937495166991</v>
      </c>
      <c r="I118" s="39">
        <v>173.0669030541805</v>
      </c>
      <c r="J118" s="39">
        <v>138.26502008605058</v>
      </c>
      <c r="K118" s="38">
        <v>117.7864971456186</v>
      </c>
      <c r="L118" s="39">
        <v>123.11545743671567</v>
      </c>
      <c r="M118" s="39">
        <v>117.79773384488689</v>
      </c>
      <c r="N118" s="40">
        <v>110.37995272444516</v>
      </c>
    </row>
    <row r="119" spans="1:14" x14ac:dyDescent="0.2">
      <c r="A119" s="4">
        <v>6</v>
      </c>
      <c r="B119" s="5" t="s">
        <v>1</v>
      </c>
      <c r="C119" s="41"/>
      <c r="D119" s="7"/>
      <c r="E119" s="6" t="s">
        <v>44</v>
      </c>
      <c r="F119" s="6"/>
      <c r="G119" s="6"/>
      <c r="H119" s="6"/>
      <c r="I119" s="6"/>
      <c r="J119" s="6"/>
      <c r="K119" s="6"/>
      <c r="L119" s="6"/>
      <c r="M119" s="8"/>
      <c r="N119" s="7"/>
    </row>
    <row r="120" spans="1:14" x14ac:dyDescent="0.2">
      <c r="A120" s="9" t="str">
        <f>IF(ISBLANK(A$11),"",A$11)</f>
        <v>2017年</v>
      </c>
      <c r="B120" s="10"/>
      <c r="C120" s="27" t="str">
        <f>IF(ISBLANK(C$11),"",C$11)</f>
        <v>平均</v>
      </c>
      <c r="D120" s="28">
        <v>110.4056643964</v>
      </c>
      <c r="E120" s="28">
        <v>110.6107578733</v>
      </c>
      <c r="F120" s="28">
        <v>111.9593385116</v>
      </c>
      <c r="G120" s="28">
        <v>120.5662733122</v>
      </c>
      <c r="H120" s="28">
        <v>105.58262620870001</v>
      </c>
      <c r="I120" s="28">
        <v>113.6754581294</v>
      </c>
      <c r="J120" s="28">
        <v>110.05506520580001</v>
      </c>
      <c r="K120" s="28">
        <v>107.6576458856</v>
      </c>
      <c r="L120" s="28">
        <v>110.16279117160001</v>
      </c>
      <c r="M120" s="28">
        <v>101.9606674532</v>
      </c>
      <c r="N120" s="29">
        <v>104.2290007398</v>
      </c>
    </row>
    <row r="121" spans="1:14" x14ac:dyDescent="0.2">
      <c r="A121" s="22" t="str">
        <f>IF(ISBLANK(A$12),"",A$12)</f>
        <v>2018年</v>
      </c>
      <c r="C121" s="30" t="str">
        <f>IF(ISBLANK(C$12),"",C$12)</f>
        <v>平均</v>
      </c>
      <c r="D121" s="31">
        <v>114.11422408599999</v>
      </c>
      <c r="E121" s="31">
        <v>114.4150168674</v>
      </c>
      <c r="F121" s="31">
        <v>116.9510378048</v>
      </c>
      <c r="G121" s="31">
        <v>121.3791840503</v>
      </c>
      <c r="H121" s="31">
        <v>108.3485410847</v>
      </c>
      <c r="I121" s="31">
        <v>123.8536549926</v>
      </c>
      <c r="J121" s="31">
        <v>112.2864455024</v>
      </c>
      <c r="K121" s="31">
        <v>108.8616568244</v>
      </c>
      <c r="L121" s="31">
        <v>112.1858524239</v>
      </c>
      <c r="M121" s="31">
        <v>102.5485130722</v>
      </c>
      <c r="N121" s="32">
        <v>104.9001952667</v>
      </c>
    </row>
    <row r="122" spans="1:14" x14ac:dyDescent="0.2">
      <c r="A122" s="22" t="str">
        <f>IF(ISBLANK(A$13),"",A$13)</f>
        <v>2019年</v>
      </c>
      <c r="C122" s="30" t="str">
        <f>IF(ISBLANK(C$13),"",C$13)</f>
        <v>平均</v>
      </c>
      <c r="D122" s="31">
        <v>116.8944703993</v>
      </c>
      <c r="E122" s="31">
        <v>117.2135073578</v>
      </c>
      <c r="F122" s="31">
        <v>120.22571284910001</v>
      </c>
      <c r="G122" s="31">
        <v>121.8820469457</v>
      </c>
      <c r="H122" s="31">
        <v>108.93768700379999</v>
      </c>
      <c r="I122" s="31">
        <v>127.7494819568</v>
      </c>
      <c r="J122" s="31">
        <v>116.02737109660001</v>
      </c>
      <c r="K122" s="31">
        <v>110.61740187229999</v>
      </c>
      <c r="L122" s="31">
        <v>113.7844562888</v>
      </c>
      <c r="M122" s="31">
        <v>104.3091997322</v>
      </c>
      <c r="N122" s="32">
        <v>105.8772200934</v>
      </c>
    </row>
    <row r="123" spans="1:14" x14ac:dyDescent="0.2">
      <c r="A123" s="22" t="str">
        <f>IF(ISBLANK(A$14),"",A$14)</f>
        <v>2020年</v>
      </c>
      <c r="C123" s="30" t="str">
        <f>IF(ISBLANK(C$14),"",C$14)</f>
        <v>平均</v>
      </c>
      <c r="D123" s="31">
        <v>116.7974880684</v>
      </c>
      <c r="E123" s="31">
        <v>117.11093984679999</v>
      </c>
      <c r="F123" s="31">
        <v>119.37766684339999</v>
      </c>
      <c r="G123" s="31">
        <v>121.9236331634</v>
      </c>
      <c r="H123" s="31">
        <v>108.6043580381</v>
      </c>
      <c r="I123" s="31">
        <v>120.1718543567</v>
      </c>
      <c r="J123" s="31">
        <v>119.9720879444</v>
      </c>
      <c r="K123" s="31">
        <v>112.14727769949999</v>
      </c>
      <c r="L123" s="31">
        <v>114.5582715023</v>
      </c>
      <c r="M123" s="31">
        <v>106.8876751829</v>
      </c>
      <c r="N123" s="32">
        <v>107.7487657688</v>
      </c>
    </row>
    <row r="124" spans="1:14" x14ac:dyDescent="0.2">
      <c r="A124" s="22" t="str">
        <f>IF(ISBLANK(A$15),"",A$15)</f>
        <v>2021年</v>
      </c>
      <c r="C124" s="30" t="str">
        <f>IF(ISBLANK(C$15),"",C$15)</f>
        <v>平均</v>
      </c>
      <c r="D124" s="31">
        <v>121.2811684431</v>
      </c>
      <c r="E124" s="31">
        <v>121.67462451279999</v>
      </c>
      <c r="F124" s="31">
        <v>125.40535460620001</v>
      </c>
      <c r="G124" s="31">
        <v>122.1784511573</v>
      </c>
      <c r="H124" s="31">
        <v>110.0257955661</v>
      </c>
      <c r="I124" s="31">
        <v>134.82416548929999</v>
      </c>
      <c r="J124" s="31">
        <v>121.33019635559999</v>
      </c>
      <c r="K124" s="31">
        <v>113.505099125</v>
      </c>
      <c r="L124" s="31">
        <v>117.7877206114</v>
      </c>
      <c r="M124" s="31">
        <v>107.6592774058</v>
      </c>
      <c r="N124" s="32">
        <v>107.2543087774</v>
      </c>
    </row>
    <row r="125" spans="1:14" x14ac:dyDescent="0.2">
      <c r="A125" s="22" t="str">
        <f>IF(ISBLANK(A$16),"",A$16)</f>
        <v/>
      </c>
      <c r="C125" s="33" t="str">
        <f>IF(ISBLANK(C$16),"",C$16)</f>
        <v/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2"/>
    </row>
    <row r="126" spans="1:14" x14ac:dyDescent="0.2">
      <c r="A126" s="22" t="str">
        <f>IF(ISBLANK(A$17),"",A$17)</f>
        <v>2021年</v>
      </c>
      <c r="C126" s="30" t="str">
        <f>IF(ISBLANK(C$17),"",C$17)</f>
        <v>12月</v>
      </c>
      <c r="D126" s="31">
        <v>125.67902645979294</v>
      </c>
      <c r="E126" s="31">
        <v>126.15716402753105</v>
      </c>
      <c r="F126" s="31">
        <v>131.45388521996438</v>
      </c>
      <c r="G126" s="31">
        <v>122.63181001434367</v>
      </c>
      <c r="H126" s="31">
        <v>112.43732309635141</v>
      </c>
      <c r="I126" s="31">
        <v>148.67688011589476</v>
      </c>
      <c r="J126" s="31">
        <v>123.1405838786867</v>
      </c>
      <c r="K126" s="31">
        <v>114.55844281985812</v>
      </c>
      <c r="L126" s="31">
        <v>119.39323503760765</v>
      </c>
      <c r="M126" s="31">
        <v>109.3017929134227</v>
      </c>
      <c r="N126" s="32">
        <v>107.11510081215089</v>
      </c>
    </row>
    <row r="127" spans="1:14" x14ac:dyDescent="0.2">
      <c r="A127" s="22" t="str">
        <f>IF(ISBLANK(A$18),"",A$18)</f>
        <v>2022年</v>
      </c>
      <c r="C127" s="30" t="str">
        <f>IF(ISBLANK(C$18),"",C$18)</f>
        <v>1月</v>
      </c>
      <c r="D127" s="31">
        <v>125.72811530207974</v>
      </c>
      <c r="E127" s="31">
        <v>126.21660727680816</v>
      </c>
      <c r="F127" s="31">
        <v>131.57182174439117</v>
      </c>
      <c r="G127" s="31">
        <v>122.65795192930209</v>
      </c>
      <c r="H127" s="31">
        <v>112.49814252954337</v>
      </c>
      <c r="I127" s="31">
        <v>148.89685433276981</v>
      </c>
      <c r="J127" s="31">
        <v>123.2080584871139</v>
      </c>
      <c r="K127" s="31">
        <v>114.48979792434965</v>
      </c>
      <c r="L127" s="31">
        <v>119.66614783920768</v>
      </c>
      <c r="M127" s="31">
        <v>109.35336618423167</v>
      </c>
      <c r="N127" s="32">
        <v>107.51119417248385</v>
      </c>
    </row>
    <row r="128" spans="1:14" x14ac:dyDescent="0.2">
      <c r="A128" s="22" t="str">
        <f>IF(ISBLANK(A$19),"",A$19)</f>
        <v/>
      </c>
      <c r="C128" s="30" t="str">
        <f>IF(ISBLANK(C$19),"",C$19)</f>
        <v>2月</v>
      </c>
      <c r="D128" s="31">
        <v>125.869110318309</v>
      </c>
      <c r="E128" s="31">
        <v>126.32977617986025</v>
      </c>
      <c r="F128" s="31">
        <v>131.65291861700896</v>
      </c>
      <c r="G128" s="31">
        <v>122.82301215898607</v>
      </c>
      <c r="H128" s="31">
        <v>112.63782291625571</v>
      </c>
      <c r="I128" s="31">
        <v>148.89685433276981</v>
      </c>
      <c r="J128" s="31">
        <v>123.32517323753584</v>
      </c>
      <c r="K128" s="31">
        <v>114.67319792434965</v>
      </c>
      <c r="L128" s="31">
        <v>119.66614783920768</v>
      </c>
      <c r="M128" s="31">
        <v>109.35336618423165</v>
      </c>
      <c r="N128" s="32">
        <v>107.51119417248385</v>
      </c>
    </row>
    <row r="129" spans="1:14" x14ac:dyDescent="0.2">
      <c r="A129" s="22" t="str">
        <f>IF(ISBLANK(A$20),"",A$20)</f>
        <v/>
      </c>
      <c r="C129" s="30" t="str">
        <f>IF(ISBLANK(C$20),"",C$20)</f>
        <v>3月</v>
      </c>
      <c r="D129" s="31">
        <v>126.70252250381057</v>
      </c>
      <c r="E129" s="31">
        <v>127.19149320942061</v>
      </c>
      <c r="F129" s="31">
        <v>132.91703650185573</v>
      </c>
      <c r="G129" s="31">
        <v>123.06282194855113</v>
      </c>
      <c r="H129" s="31">
        <v>115.19071539641023</v>
      </c>
      <c r="I129" s="31">
        <v>150.2259349887639</v>
      </c>
      <c r="J129" s="31">
        <v>124.53256667316369</v>
      </c>
      <c r="K129" s="31">
        <v>114.65374051322692</v>
      </c>
      <c r="L129" s="31">
        <v>120.34637075290216</v>
      </c>
      <c r="M129" s="31">
        <v>109.35336618423169</v>
      </c>
      <c r="N129" s="32">
        <v>107.51600814159066</v>
      </c>
    </row>
    <row r="130" spans="1:14" x14ac:dyDescent="0.2">
      <c r="A130" s="22" t="str">
        <f>IF(ISBLANK(A$21),"",A$21)</f>
        <v/>
      </c>
      <c r="C130" s="30" t="str">
        <f>IF(ISBLANK(C$21),"",C$21)</f>
        <v>4月</v>
      </c>
      <c r="D130" s="31">
        <v>127.98395322803508</v>
      </c>
      <c r="E130" s="31">
        <v>128.46016352607154</v>
      </c>
      <c r="F130" s="31">
        <v>134.35908848595872</v>
      </c>
      <c r="G130" s="31">
        <v>123.09103634855113</v>
      </c>
      <c r="H130" s="31">
        <v>115.45515419125122</v>
      </c>
      <c r="I130" s="31">
        <v>154.12469735502557</v>
      </c>
      <c r="J130" s="31">
        <v>124.58076282204101</v>
      </c>
      <c r="K130" s="31">
        <v>115.54274092650988</v>
      </c>
      <c r="L130" s="31">
        <v>121.61756985510593</v>
      </c>
      <c r="M130" s="31">
        <v>111.01618349280827</v>
      </c>
      <c r="N130" s="32">
        <v>107.51600814159066</v>
      </c>
    </row>
    <row r="131" spans="1:14" x14ac:dyDescent="0.2">
      <c r="A131" s="22" t="str">
        <f>IF(ISBLANK(A$22),"",A$22)</f>
        <v/>
      </c>
      <c r="C131" s="30" t="str">
        <f>IF(ISBLANK(C$22),"",C$22)</f>
        <v>5月</v>
      </c>
      <c r="D131" s="31">
        <v>128.63425822285612</v>
      </c>
      <c r="E131" s="31">
        <v>129.18092269210828</v>
      </c>
      <c r="F131" s="31">
        <v>135.12941257637959</v>
      </c>
      <c r="G131" s="31">
        <v>123.16106518682874</v>
      </c>
      <c r="H131" s="31">
        <v>115.63363293689656</v>
      </c>
      <c r="I131" s="31">
        <v>156.09163730768668</v>
      </c>
      <c r="J131" s="31">
        <v>124.67715511979459</v>
      </c>
      <c r="K131" s="31">
        <v>116.15496318476457</v>
      </c>
      <c r="L131" s="31">
        <v>121.93357415169464</v>
      </c>
      <c r="M131" s="31">
        <v>110.62698817354229</v>
      </c>
      <c r="N131" s="32">
        <v>108.067973479778</v>
      </c>
    </row>
    <row r="132" spans="1:14" x14ac:dyDescent="0.2">
      <c r="A132" s="22" t="str">
        <f>IF(ISBLANK(A$23),"",A$23)</f>
        <v/>
      </c>
      <c r="C132" s="30" t="str">
        <f>IF(ISBLANK(C$23),"",C$23)</f>
        <v>6月</v>
      </c>
      <c r="D132" s="31">
        <v>130.81771610686764</v>
      </c>
      <c r="E132" s="31">
        <v>131.41073292483139</v>
      </c>
      <c r="F132" s="31">
        <v>138.14975563195665</v>
      </c>
      <c r="G132" s="31">
        <v>123.32052055911588</v>
      </c>
      <c r="H132" s="31">
        <v>115.84512293778013</v>
      </c>
      <c r="I132" s="31">
        <v>159.62703523699466</v>
      </c>
      <c r="J132" s="31">
        <v>128.27882132796984</v>
      </c>
      <c r="K132" s="31">
        <v>116.65367044176433</v>
      </c>
      <c r="L132" s="31">
        <v>121.61756985510593</v>
      </c>
      <c r="M132" s="31">
        <v>112.93667056897181</v>
      </c>
      <c r="N132" s="32">
        <v>108.22971911568808</v>
      </c>
    </row>
    <row r="133" spans="1:14" x14ac:dyDescent="0.2">
      <c r="A133" s="22" t="str">
        <f>IF(ISBLANK(A$24),"",A$24)</f>
        <v/>
      </c>
      <c r="C133" s="30" t="str">
        <f>IF(ISBLANK(C$24),"",C$24)</f>
        <v>7月</v>
      </c>
      <c r="D133" s="31">
        <v>130.93194232333991</v>
      </c>
      <c r="E133" s="31">
        <v>131.52409528756709</v>
      </c>
      <c r="F133" s="31">
        <v>138.51242353462609</v>
      </c>
      <c r="G133" s="31">
        <v>123.46258633355868</v>
      </c>
      <c r="H133" s="31">
        <v>115.85066094614898</v>
      </c>
      <c r="I133" s="31">
        <v>160.38978683894544</v>
      </c>
      <c r="J133" s="31">
        <v>128.43822892887198</v>
      </c>
      <c r="K133" s="31">
        <v>116.22110536218892</v>
      </c>
      <c r="L133" s="31">
        <v>120.98556126191355</v>
      </c>
      <c r="M133" s="31">
        <v>113.45904134105767</v>
      </c>
      <c r="N133" s="32">
        <v>108.29176059716887</v>
      </c>
    </row>
    <row r="134" spans="1:14" x14ac:dyDescent="0.2">
      <c r="A134" s="22" t="str">
        <f>IF(ISBLANK(A$25),"",A$25)</f>
        <v/>
      </c>
      <c r="C134" s="30" t="str">
        <f>IF(ISBLANK(C$25),"",C$25)</f>
        <v>8月</v>
      </c>
      <c r="D134" s="31">
        <v>132.96849640323049</v>
      </c>
      <c r="E134" s="31">
        <v>133.61995217126844</v>
      </c>
      <c r="F134" s="31">
        <v>141.30753267327492</v>
      </c>
      <c r="G134" s="31">
        <v>123.69174151512659</v>
      </c>
      <c r="H134" s="31">
        <v>115.73898753212883</v>
      </c>
      <c r="I134" s="31">
        <v>161.63162521694366</v>
      </c>
      <c r="J134" s="31">
        <v>133.3232487176565</v>
      </c>
      <c r="K134" s="31">
        <v>116.7857447880867</v>
      </c>
      <c r="L134" s="31">
        <v>120.66955696532482</v>
      </c>
      <c r="M134" s="31">
        <v>115.56278693493758</v>
      </c>
      <c r="N134" s="32">
        <v>108.71775891424619</v>
      </c>
    </row>
    <row r="135" spans="1:14" x14ac:dyDescent="0.2">
      <c r="A135" s="22" t="str">
        <f>IF(ISBLANK(A$26),"",A$26)</f>
        <v/>
      </c>
      <c r="C135" s="30" t="str">
        <f>IF(ISBLANK(C$26),"",C$26)</f>
        <v>9月</v>
      </c>
      <c r="D135" s="31">
        <v>135.0873012927884</v>
      </c>
      <c r="E135" s="31">
        <v>135.81034081233338</v>
      </c>
      <c r="F135" s="31">
        <v>144.18015281758824</v>
      </c>
      <c r="G135" s="31">
        <v>123.7404158555304</v>
      </c>
      <c r="H135" s="31">
        <v>115.98918377867317</v>
      </c>
      <c r="I135" s="31">
        <v>163.97618814114659</v>
      </c>
      <c r="J135" s="31">
        <v>137.52243800889715</v>
      </c>
      <c r="K135" s="31">
        <v>117.48218788854557</v>
      </c>
      <c r="L135" s="31">
        <v>121.45514542477717</v>
      </c>
      <c r="M135" s="31">
        <v>115.74388051322978</v>
      </c>
      <c r="N135" s="32">
        <v>109.82533751429246</v>
      </c>
    </row>
    <row r="136" spans="1:14" x14ac:dyDescent="0.2">
      <c r="A136" s="22" t="str">
        <f>IF(ISBLANK(A$27),"",A$27)</f>
        <v/>
      </c>
      <c r="C136" s="30" t="str">
        <f>IF(ISBLANK(C$27),"",C$27)</f>
        <v>10月</v>
      </c>
      <c r="D136" s="31">
        <v>135.69546402994962</v>
      </c>
      <c r="E136" s="31">
        <v>136.39102041972316</v>
      </c>
      <c r="F136" s="31">
        <v>145.00170910784314</v>
      </c>
      <c r="G136" s="31">
        <v>123.7928072070646</v>
      </c>
      <c r="H136" s="31">
        <v>117.29100074951261</v>
      </c>
      <c r="I136" s="31">
        <v>165.81888758036149</v>
      </c>
      <c r="J136" s="31">
        <v>137.64872195892286</v>
      </c>
      <c r="K136" s="31">
        <v>117.53539750299475</v>
      </c>
      <c r="L136" s="31">
        <v>121.57237368564252</v>
      </c>
      <c r="M136" s="31">
        <v>116.88371978219814</v>
      </c>
      <c r="N136" s="32">
        <v>109.84739677355171</v>
      </c>
    </row>
    <row r="137" spans="1:14" x14ac:dyDescent="0.2">
      <c r="A137" s="22" t="str">
        <f>IF(ISBLANK(A$28),"",A$28)</f>
        <v/>
      </c>
      <c r="C137" s="30" t="str">
        <f>IF(ISBLANK(C$28),"",C$28)</f>
        <v>11月</v>
      </c>
      <c r="D137" s="34">
        <v>135.93942411088119</v>
      </c>
      <c r="E137" s="34">
        <v>136.64221490173674</v>
      </c>
      <c r="F137" s="34">
        <v>145.19831362674282</v>
      </c>
      <c r="G137" s="34">
        <v>123.7928072070646</v>
      </c>
      <c r="H137" s="31">
        <v>119.98027138550448</v>
      </c>
      <c r="I137" s="31">
        <v>165.81888758036149</v>
      </c>
      <c r="J137" s="31">
        <v>137.64426608533293</v>
      </c>
      <c r="K137" s="34">
        <v>117.9061326857346</v>
      </c>
      <c r="L137" s="31">
        <v>122.27839820276598</v>
      </c>
      <c r="M137" s="31">
        <v>117.2113589734868</v>
      </c>
      <c r="N137" s="32">
        <v>109.84739677355169</v>
      </c>
    </row>
    <row r="138" spans="1:14" x14ac:dyDescent="0.2">
      <c r="A138" s="35" t="str">
        <f>IF(ISBLANK(A$29),"",A$29)</f>
        <v/>
      </c>
      <c r="B138" s="36"/>
      <c r="C138" s="37">
        <f>IF(ISBLANK(C$29),"",C$29)</f>
        <v>44896</v>
      </c>
      <c r="D138" s="38">
        <v>137.12759389247333</v>
      </c>
      <c r="E138" s="38">
        <v>137.86561871309601</v>
      </c>
      <c r="F138" s="38">
        <v>146.65203263154993</v>
      </c>
      <c r="G138" s="38">
        <v>123.90069663235424</v>
      </c>
      <c r="H138" s="39">
        <v>120.06467287869023</v>
      </c>
      <c r="I138" s="39">
        <v>166.36356993609044</v>
      </c>
      <c r="J138" s="39">
        <v>140.24079410386022</v>
      </c>
      <c r="K138" s="38">
        <v>118.62519397619462</v>
      </c>
      <c r="L138" s="39">
        <v>123.67109683923418</v>
      </c>
      <c r="M138" s="39">
        <v>117.7305792227727</v>
      </c>
      <c r="N138" s="40">
        <v>109.88486666869436</v>
      </c>
    </row>
    <row r="139" spans="1:14" x14ac:dyDescent="0.2">
      <c r="A139" s="4">
        <v>7</v>
      </c>
      <c r="B139" s="5" t="s">
        <v>1</v>
      </c>
      <c r="C139" s="41"/>
      <c r="D139" s="7"/>
      <c r="E139" s="6" t="s">
        <v>45</v>
      </c>
      <c r="F139" s="6"/>
      <c r="G139" s="6"/>
      <c r="H139" s="6"/>
      <c r="I139" s="6"/>
      <c r="J139" s="6"/>
      <c r="K139" s="6"/>
      <c r="L139" s="6"/>
      <c r="M139" s="8"/>
      <c r="N139" s="7"/>
    </row>
    <row r="140" spans="1:14" x14ac:dyDescent="0.2">
      <c r="A140" s="9" t="str">
        <f>IF(ISBLANK(A$11),"",A$11)</f>
        <v>2017年</v>
      </c>
      <c r="B140" s="10"/>
      <c r="C140" s="27" t="str">
        <f>IF(ISBLANK(C$11),"",C$11)</f>
        <v>平均</v>
      </c>
      <c r="D140" s="28">
        <v>115.44984674289999</v>
      </c>
      <c r="E140" s="28">
        <v>116.46750782949999</v>
      </c>
      <c r="F140" s="28">
        <v>119.07275672670001</v>
      </c>
      <c r="G140" s="28">
        <v>120.3885451939</v>
      </c>
      <c r="H140" s="28">
        <v>105.59045634</v>
      </c>
      <c r="I140" s="28">
        <v>133.11217816179999</v>
      </c>
      <c r="J140" s="28">
        <v>111.1656494888</v>
      </c>
      <c r="K140" s="28">
        <v>107.99601821829999</v>
      </c>
      <c r="L140" s="28">
        <v>111.03171354</v>
      </c>
      <c r="M140" s="28">
        <v>101.9754810261</v>
      </c>
      <c r="N140" s="29">
        <v>104.2853301949</v>
      </c>
    </row>
    <row r="141" spans="1:14" x14ac:dyDescent="0.2">
      <c r="A141" s="22" t="str">
        <f>IF(ISBLANK(A$12),"",A$12)</f>
        <v>2018年</v>
      </c>
      <c r="C141" s="30" t="str">
        <f>IF(ISBLANK(C$12),"",C$12)</f>
        <v>平均</v>
      </c>
      <c r="D141" s="31">
        <v>118.4756811484</v>
      </c>
      <c r="E141" s="31">
        <v>119.7098113612</v>
      </c>
      <c r="F141" s="31">
        <v>122.9667393548</v>
      </c>
      <c r="G141" s="31">
        <v>121.19177820519999</v>
      </c>
      <c r="H141" s="31">
        <v>108.3650014981</v>
      </c>
      <c r="I141" s="31">
        <v>140.38320518949999</v>
      </c>
      <c r="J141" s="31">
        <v>113.6016687142</v>
      </c>
      <c r="K141" s="31">
        <v>109.1192563889</v>
      </c>
      <c r="L141" s="31">
        <v>112.99017220429999</v>
      </c>
      <c r="M141" s="31">
        <v>102.5499555696</v>
      </c>
      <c r="N141" s="32">
        <v>104.91437206080001</v>
      </c>
    </row>
    <row r="142" spans="1:14" x14ac:dyDescent="0.2">
      <c r="A142" s="22" t="str">
        <f>IF(ISBLANK(A$13),"",A$13)</f>
        <v>2019年</v>
      </c>
      <c r="C142" s="30" t="str">
        <f>IF(ISBLANK(C$13),"",C$13)</f>
        <v>平均</v>
      </c>
      <c r="D142" s="31">
        <v>120.4807367858</v>
      </c>
      <c r="E142" s="31">
        <v>121.6975744075</v>
      </c>
      <c r="F142" s="31">
        <v>124.9629268928</v>
      </c>
      <c r="G142" s="31">
        <v>121.71490721559999</v>
      </c>
      <c r="H142" s="31">
        <v>109.0518817371</v>
      </c>
      <c r="I142" s="31">
        <v>141.9438840247</v>
      </c>
      <c r="J142" s="31">
        <v>116.7711417387</v>
      </c>
      <c r="K142" s="31">
        <v>111.0796255099</v>
      </c>
      <c r="L142" s="31">
        <v>114.6681984172</v>
      </c>
      <c r="M142" s="31">
        <v>104.2661345282</v>
      </c>
      <c r="N142" s="32">
        <v>105.83615513220001</v>
      </c>
    </row>
    <row r="143" spans="1:14" x14ac:dyDescent="0.2">
      <c r="A143" s="22" t="str">
        <f>IF(ISBLANK(A$14),"",A$14)</f>
        <v>2020年</v>
      </c>
      <c r="C143" s="30" t="str">
        <f>IF(ISBLANK(C$14),"",C$14)</f>
        <v>平均</v>
      </c>
      <c r="D143" s="31">
        <v>121.1078888297</v>
      </c>
      <c r="E143" s="31">
        <v>122.36587809940001</v>
      </c>
      <c r="F143" s="31">
        <v>125.3473511681</v>
      </c>
      <c r="G143" s="31">
        <v>121.78240632399999</v>
      </c>
      <c r="H143" s="31">
        <v>108.660206594</v>
      </c>
      <c r="I143" s="31">
        <v>138.08771704360001</v>
      </c>
      <c r="J143" s="31">
        <v>120.89103012619999</v>
      </c>
      <c r="K143" s="31">
        <v>112.6710200938</v>
      </c>
      <c r="L143" s="31">
        <v>115.40100050700001</v>
      </c>
      <c r="M143" s="31">
        <v>106.7545624167</v>
      </c>
      <c r="N143" s="32">
        <v>107.67672630840001</v>
      </c>
    </row>
    <row r="144" spans="1:14" x14ac:dyDescent="0.2">
      <c r="A144" s="22" t="str">
        <f>IF(ISBLANK(A$15),"",A$15)</f>
        <v>2021年</v>
      </c>
      <c r="C144" s="30" t="str">
        <f>IF(ISBLANK(C$15),"",C$15)</f>
        <v>平均</v>
      </c>
      <c r="D144" s="31">
        <v>124.3325091574</v>
      </c>
      <c r="E144" s="31">
        <v>125.71464860029999</v>
      </c>
      <c r="F144" s="31">
        <v>129.13472796229999</v>
      </c>
      <c r="G144" s="31">
        <v>122.01558315130001</v>
      </c>
      <c r="H144" s="31">
        <v>110.3115319764</v>
      </c>
      <c r="I144" s="31">
        <v>146.0270639567</v>
      </c>
      <c r="J144" s="31">
        <v>123.0254776498</v>
      </c>
      <c r="K144" s="31">
        <v>114.5935742124</v>
      </c>
      <c r="L144" s="31">
        <v>119.6340941375</v>
      </c>
      <c r="M144" s="31">
        <v>107.5794126749</v>
      </c>
      <c r="N144" s="32">
        <v>107.2595861904</v>
      </c>
    </row>
    <row r="145" spans="1:14" x14ac:dyDescent="0.2">
      <c r="A145" s="22" t="str">
        <f>IF(ISBLANK(A$16),"",A$16)</f>
        <v/>
      </c>
      <c r="C145" s="33" t="str">
        <f>IF(ISBLANK(C$16),"",C$16)</f>
        <v/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2"/>
    </row>
    <row r="146" spans="1:14" x14ac:dyDescent="0.2">
      <c r="A146" s="22" t="str">
        <f>IF(ISBLANK(A$17),"",A$17)</f>
        <v>2021年</v>
      </c>
      <c r="C146" s="30" t="str">
        <f>IF(ISBLANK(C$17),"",C$17)</f>
        <v>12月</v>
      </c>
      <c r="D146" s="31">
        <v>127.44690835128503</v>
      </c>
      <c r="E146" s="31">
        <v>128.96464736301218</v>
      </c>
      <c r="F146" s="31">
        <v>132.92651639437446</v>
      </c>
      <c r="G146" s="31">
        <v>122.42708639929748</v>
      </c>
      <c r="H146" s="31">
        <v>112.62541086498035</v>
      </c>
      <c r="I146" s="31">
        <v>151.80038397296124</v>
      </c>
      <c r="J146" s="31">
        <v>126.67455463634096</v>
      </c>
      <c r="K146" s="31">
        <v>116.08183513858253</v>
      </c>
      <c r="L146" s="31">
        <v>121.66494544302317</v>
      </c>
      <c r="M146" s="31">
        <v>109.27993705664974</v>
      </c>
      <c r="N146" s="32">
        <v>107.11630646194655</v>
      </c>
    </row>
    <row r="147" spans="1:14" x14ac:dyDescent="0.2">
      <c r="A147" s="22" t="str">
        <f>IF(ISBLANK(A$18),"",A$18)</f>
        <v>2022年</v>
      </c>
      <c r="C147" s="30" t="str">
        <f>IF(ISBLANK(C$18),"",C$18)</f>
        <v>1月</v>
      </c>
      <c r="D147" s="31">
        <v>127.55340620277369</v>
      </c>
      <c r="E147" s="31">
        <v>129.11056954111018</v>
      </c>
      <c r="F147" s="31">
        <v>133.17236169750927</v>
      </c>
      <c r="G147" s="31">
        <v>122.45270461889156</v>
      </c>
      <c r="H147" s="31">
        <v>112.75448223718874</v>
      </c>
      <c r="I147" s="31">
        <v>152.33590990518732</v>
      </c>
      <c r="J147" s="31">
        <v>126.78744003589755</v>
      </c>
      <c r="K147" s="31">
        <v>115.90283722302331</v>
      </c>
      <c r="L147" s="31">
        <v>122.02987886185662</v>
      </c>
      <c r="M147" s="31">
        <v>109.32602380928755</v>
      </c>
      <c r="N147" s="32">
        <v>107.44456650670874</v>
      </c>
    </row>
    <row r="148" spans="1:14" x14ac:dyDescent="0.2">
      <c r="A148" s="22" t="str">
        <f>IF(ISBLANK(A$19),"",A$19)</f>
        <v/>
      </c>
      <c r="C148" s="30" t="str">
        <f>IF(ISBLANK(C$19),"",C$19)</f>
        <v>2月</v>
      </c>
      <c r="D148" s="31">
        <v>127.73770439407622</v>
      </c>
      <c r="E148" s="31">
        <v>129.21499116481149</v>
      </c>
      <c r="F148" s="31">
        <v>133.23711842306014</v>
      </c>
      <c r="G148" s="31">
        <v>122.59974392570236</v>
      </c>
      <c r="H148" s="31">
        <v>112.88367834323033</v>
      </c>
      <c r="I148" s="31">
        <v>152.33590990518732</v>
      </c>
      <c r="J148" s="31">
        <v>126.86093700320846</v>
      </c>
      <c r="K148" s="31">
        <v>116.13623722302331</v>
      </c>
      <c r="L148" s="31">
        <v>122.02987886185662</v>
      </c>
      <c r="M148" s="31">
        <v>109.32602380928755</v>
      </c>
      <c r="N148" s="32">
        <v>107.44456650670875</v>
      </c>
    </row>
    <row r="149" spans="1:14" x14ac:dyDescent="0.2">
      <c r="A149" s="22" t="str">
        <f>IF(ISBLANK(A$20),"",A$20)</f>
        <v/>
      </c>
      <c r="C149" s="30" t="str">
        <f>IF(ISBLANK(C$20),"",C$20)</f>
        <v>3月</v>
      </c>
      <c r="D149" s="31">
        <v>129.09540945653623</v>
      </c>
      <c r="E149" s="31">
        <v>130.69552182505038</v>
      </c>
      <c r="F149" s="31">
        <v>135.16472401863774</v>
      </c>
      <c r="G149" s="31">
        <v>122.81634849956987</v>
      </c>
      <c r="H149" s="31">
        <v>115.51629828907919</v>
      </c>
      <c r="I149" s="31">
        <v>155.24251720162761</v>
      </c>
      <c r="J149" s="31">
        <v>128.32450777289134</v>
      </c>
      <c r="K149" s="31">
        <v>116.16301401188879</v>
      </c>
      <c r="L149" s="31">
        <v>123.04784752513564</v>
      </c>
      <c r="M149" s="31">
        <v>109.32602380928755</v>
      </c>
      <c r="N149" s="32">
        <v>107.44628578138975</v>
      </c>
    </row>
    <row r="150" spans="1:14" x14ac:dyDescent="0.2">
      <c r="A150" s="22" t="str">
        <f>IF(ISBLANK(A$21),"",A$21)</f>
        <v/>
      </c>
      <c r="C150" s="30" t="str">
        <f>IF(ISBLANK(C$21),"",C$21)</f>
        <v>4月</v>
      </c>
      <c r="D150" s="31">
        <v>130.42372857974772</v>
      </c>
      <c r="E150" s="31">
        <v>131.9905254600001</v>
      </c>
      <c r="F150" s="31">
        <v>136.49352696461057</v>
      </c>
      <c r="G150" s="31">
        <v>122.83925969956985</v>
      </c>
      <c r="H150" s="31">
        <v>115.89135512157966</v>
      </c>
      <c r="I150" s="31">
        <v>158.95104654754289</v>
      </c>
      <c r="J150" s="31">
        <v>128.40514020114728</v>
      </c>
      <c r="K150" s="31">
        <v>117.34811240419189</v>
      </c>
      <c r="L150" s="31">
        <v>124.74766897603659</v>
      </c>
      <c r="M150" s="31">
        <v>110.6872659754717</v>
      </c>
      <c r="N150" s="32">
        <v>107.44628578138975</v>
      </c>
    </row>
    <row r="151" spans="1:14" x14ac:dyDescent="0.2">
      <c r="A151" s="22" t="str">
        <f>IF(ISBLANK(A$22),"",A$22)</f>
        <v/>
      </c>
      <c r="C151" s="30" t="str">
        <f>IF(ISBLANK(C$22),"",C$22)</f>
        <v>5月</v>
      </c>
      <c r="D151" s="31">
        <v>131.41353327395137</v>
      </c>
      <c r="E151" s="31">
        <v>133.2128427450009</v>
      </c>
      <c r="F151" s="31">
        <v>137.90816511535652</v>
      </c>
      <c r="G151" s="31">
        <v>122.905175317369</v>
      </c>
      <c r="H151" s="31">
        <v>116.20140027214865</v>
      </c>
      <c r="I151" s="31">
        <v>162.82109905357004</v>
      </c>
      <c r="J151" s="31">
        <v>128.56640505765748</v>
      </c>
      <c r="K151" s="31">
        <v>117.94505979921868</v>
      </c>
      <c r="L151" s="31">
        <v>125.17022346100059</v>
      </c>
      <c r="M151" s="31">
        <v>110.23772720450228</v>
      </c>
      <c r="N151" s="32">
        <v>107.90372381182843</v>
      </c>
    </row>
    <row r="152" spans="1:14" x14ac:dyDescent="0.2">
      <c r="A152" s="22" t="str">
        <f>IF(ISBLANK(A$23),"",A$23)</f>
        <v/>
      </c>
      <c r="C152" s="30" t="str">
        <f>IF(ISBLANK(C$23),"",C$23)</f>
        <v>6月</v>
      </c>
      <c r="D152" s="31">
        <v>133.44827509867773</v>
      </c>
      <c r="E152" s="31">
        <v>135.36176488629448</v>
      </c>
      <c r="F152" s="31">
        <v>140.47115044372995</v>
      </c>
      <c r="G152" s="31">
        <v>123.05255305359604</v>
      </c>
      <c r="H152" s="31">
        <v>116.46285874902371</v>
      </c>
      <c r="I152" s="31">
        <v>164.96260837697361</v>
      </c>
      <c r="J152" s="31">
        <v>132.86114594096389</v>
      </c>
      <c r="K152" s="31">
        <v>118.74757239340899</v>
      </c>
      <c r="L152" s="31">
        <v>124.74766897603659</v>
      </c>
      <c r="M152" s="31">
        <v>112.61712831441456</v>
      </c>
      <c r="N152" s="32">
        <v>108.0463123405066</v>
      </c>
    </row>
    <row r="153" spans="1:14" x14ac:dyDescent="0.2">
      <c r="A153" s="22" t="str">
        <f>IF(ISBLANK(A$24),"",A$24)</f>
        <v/>
      </c>
      <c r="C153" s="30" t="str">
        <f>IF(ISBLANK(C$24),"",C$24)</f>
        <v>7月</v>
      </c>
      <c r="D153" s="31">
        <v>133.36656772342081</v>
      </c>
      <c r="E153" s="31">
        <v>135.25951936144307</v>
      </c>
      <c r="F153" s="31">
        <v>140.4959974311063</v>
      </c>
      <c r="G153" s="31">
        <v>123.1848252530004</v>
      </c>
      <c r="H153" s="31">
        <v>116.4534847941504</v>
      </c>
      <c r="I153" s="31">
        <v>164.67724096108671</v>
      </c>
      <c r="J153" s="31">
        <v>133.11282142100478</v>
      </c>
      <c r="K153" s="31">
        <v>118.23206006008907</v>
      </c>
      <c r="L153" s="31">
        <v>123.90256000608869</v>
      </c>
      <c r="M153" s="31">
        <v>113.17619478241078</v>
      </c>
      <c r="N153" s="32">
        <v>108.11538862282579</v>
      </c>
    </row>
    <row r="154" spans="1:14" x14ac:dyDescent="0.2">
      <c r="A154" s="22" t="str">
        <f>IF(ISBLANK(A$25),"",A$25)</f>
        <v/>
      </c>
      <c r="C154" s="30" t="str">
        <f>IF(ISBLANK(C$25),"",C$25)</f>
        <v>8月</v>
      </c>
      <c r="D154" s="31">
        <v>134.54474345756915</v>
      </c>
      <c r="E154" s="31">
        <v>136.53457722610779</v>
      </c>
      <c r="F154" s="31">
        <v>141.90487419444847</v>
      </c>
      <c r="G154" s="31">
        <v>123.39751975197112</v>
      </c>
      <c r="H154" s="31">
        <v>116.32120091241983</v>
      </c>
      <c r="I154" s="31">
        <v>164.07645640191316</v>
      </c>
      <c r="J154" s="31">
        <v>136.94472989744989</v>
      </c>
      <c r="K154" s="31">
        <v>119.0719789208912</v>
      </c>
      <c r="L154" s="31">
        <v>123.4800055211247</v>
      </c>
      <c r="M154" s="31">
        <v>115.43946181969623</v>
      </c>
      <c r="N154" s="32">
        <v>108.52438215095478</v>
      </c>
    </row>
    <row r="155" spans="1:14" x14ac:dyDescent="0.2">
      <c r="A155" s="22" t="str">
        <f>IF(ISBLANK(A$26),"",A$26)</f>
        <v/>
      </c>
      <c r="C155" s="30" t="str">
        <f>IF(ISBLANK(C$26),"",C$26)</f>
        <v>9月</v>
      </c>
      <c r="D155" s="31">
        <v>136.28367944529896</v>
      </c>
      <c r="E155" s="31">
        <v>138.44399637534769</v>
      </c>
      <c r="F155" s="31">
        <v>144.23657812117827</v>
      </c>
      <c r="G155" s="31">
        <v>123.44194720597618</v>
      </c>
      <c r="H155" s="31">
        <v>116.60501629865945</v>
      </c>
      <c r="I155" s="31">
        <v>167.88229092922492</v>
      </c>
      <c r="J155" s="31">
        <v>139.36886812711415</v>
      </c>
      <c r="K155" s="31">
        <v>119.60825437189861</v>
      </c>
      <c r="L155" s="31">
        <v>124.19917861935556</v>
      </c>
      <c r="M155" s="31">
        <v>115.66982020622467</v>
      </c>
      <c r="N155" s="32">
        <v>109.61119777228906</v>
      </c>
    </row>
    <row r="156" spans="1:14" x14ac:dyDescent="0.2">
      <c r="A156" s="22" t="str">
        <f>IF(ISBLANK(A$27),"",A$27)</f>
        <v/>
      </c>
      <c r="C156" s="30" t="str">
        <f>IF(ISBLANK(C$27),"",C$27)</f>
        <v>10月</v>
      </c>
      <c r="D156" s="31">
        <v>137.64529417322953</v>
      </c>
      <c r="E156" s="31">
        <v>139.78821350244169</v>
      </c>
      <c r="F156" s="31">
        <v>145.93963086119447</v>
      </c>
      <c r="G156" s="31">
        <v>123.49065034853619</v>
      </c>
      <c r="H156" s="31">
        <v>118.45975275520064</v>
      </c>
      <c r="I156" s="31">
        <v>172.12590781237876</v>
      </c>
      <c r="J156" s="31">
        <v>139.48817162752081</v>
      </c>
      <c r="K156" s="31">
        <v>119.78564549234767</v>
      </c>
      <c r="L156" s="31">
        <v>124.32999383674216</v>
      </c>
      <c r="M156" s="31">
        <v>116.91382421422142</v>
      </c>
      <c r="N156" s="32">
        <v>109.62947925377051</v>
      </c>
    </row>
    <row r="157" spans="1:14" x14ac:dyDescent="0.2">
      <c r="A157" s="22" t="str">
        <f>IF(ISBLANK(A$28),"",A$28)</f>
        <v/>
      </c>
      <c r="C157" s="30" t="str">
        <f>IF(ISBLANK(C$28),"",C$28)</f>
        <v>11月</v>
      </c>
      <c r="D157" s="34">
        <v>137.93503243199032</v>
      </c>
      <c r="E157" s="34">
        <v>140.1017491141296</v>
      </c>
      <c r="F157" s="34">
        <v>146.20720037273165</v>
      </c>
      <c r="G157" s="34">
        <v>123.49065034853618</v>
      </c>
      <c r="H157" s="31">
        <v>120.81737781870378</v>
      </c>
      <c r="I157" s="31">
        <v>172.12590781237876</v>
      </c>
      <c r="J157" s="31">
        <v>139.46213902459186</v>
      </c>
      <c r="K157" s="34">
        <v>120.24864910316509</v>
      </c>
      <c r="L157" s="31">
        <v>125.2201392269112</v>
      </c>
      <c r="M157" s="31">
        <v>117.17930601826319</v>
      </c>
      <c r="N157" s="32">
        <v>109.62947925377051</v>
      </c>
    </row>
    <row r="158" spans="1:14" x14ac:dyDescent="0.2">
      <c r="A158" s="35" t="str">
        <f>IF(ISBLANK(A$29),"",A$29)</f>
        <v/>
      </c>
      <c r="B158" s="36"/>
      <c r="C158" s="37">
        <f>IF(ISBLANK(C$29),"",C$29)</f>
        <v>44896</v>
      </c>
      <c r="D158" s="38">
        <v>139.71445033033464</v>
      </c>
      <c r="E158" s="38">
        <v>142.02731766552483</v>
      </c>
      <c r="F158" s="38">
        <v>148.51572857624325</v>
      </c>
      <c r="G158" s="38">
        <v>123.59008782808371</v>
      </c>
      <c r="H158" s="39">
        <v>120.92576469536768</v>
      </c>
      <c r="I158" s="39">
        <v>175.11288638590548</v>
      </c>
      <c r="J158" s="39">
        <v>142.52366615924393</v>
      </c>
      <c r="K158" s="38">
        <v>120.92894749325671</v>
      </c>
      <c r="L158" s="39">
        <v>126.40706750543949</v>
      </c>
      <c r="M158" s="39">
        <v>117.72100397530983</v>
      </c>
      <c r="N158" s="40">
        <v>109.6605322091809</v>
      </c>
    </row>
    <row r="159" spans="1:14" x14ac:dyDescent="0.2">
      <c r="A159" s="4">
        <v>8</v>
      </c>
      <c r="B159" s="5" t="s">
        <v>1</v>
      </c>
      <c r="C159" s="41"/>
      <c r="D159" s="7"/>
      <c r="E159" s="6" t="s">
        <v>46</v>
      </c>
      <c r="F159" s="6"/>
      <c r="G159" s="6"/>
      <c r="H159" s="6"/>
      <c r="I159" s="6"/>
      <c r="J159" s="6"/>
      <c r="K159" s="6"/>
      <c r="L159" s="6"/>
      <c r="M159" s="8"/>
      <c r="N159" s="7"/>
    </row>
    <row r="160" spans="1:14" x14ac:dyDescent="0.2">
      <c r="A160" s="9" t="str">
        <f>IF(ISBLANK(A$11),"",A$11)</f>
        <v>2017年</v>
      </c>
      <c r="B160" s="10"/>
      <c r="C160" s="27" t="str">
        <f>IF(ISBLANK(C$11),"",C$11)</f>
        <v>平均</v>
      </c>
      <c r="D160" s="28">
        <v>111.4604228187</v>
      </c>
      <c r="E160" s="28">
        <v>111.6057036409</v>
      </c>
      <c r="F160" s="28">
        <v>113.3952683621</v>
      </c>
      <c r="G160" s="28">
        <v>120.5662733122</v>
      </c>
      <c r="H160" s="28">
        <v>106.4262029515</v>
      </c>
      <c r="I160" s="28">
        <v>115.15036847339999</v>
      </c>
      <c r="J160" s="28">
        <v>111.5399287474</v>
      </c>
      <c r="K160" s="28">
        <v>107.601921903</v>
      </c>
      <c r="L160" s="28">
        <v>111.0394402374</v>
      </c>
      <c r="M160" s="28">
        <v>101.7982752859</v>
      </c>
      <c r="N160" s="29">
        <v>104.1523595403</v>
      </c>
    </row>
    <row r="161" spans="1:14" x14ac:dyDescent="0.2">
      <c r="A161" s="22" t="str">
        <f>IF(ISBLANK(A$12),"",A$12)</f>
        <v>2018年</v>
      </c>
      <c r="C161" s="30" t="str">
        <f>IF(ISBLANK(C$12),"",C$12)</f>
        <v>平均</v>
      </c>
      <c r="D161" s="31">
        <v>115.4142828283</v>
      </c>
      <c r="E161" s="31">
        <v>115.6228541853</v>
      </c>
      <c r="F161" s="31">
        <v>118.6419109611</v>
      </c>
      <c r="G161" s="31">
        <v>121.3791840503</v>
      </c>
      <c r="H161" s="31">
        <v>109.3730109971</v>
      </c>
      <c r="I161" s="31">
        <v>124.7933152706</v>
      </c>
      <c r="J161" s="31">
        <v>114.4706414764</v>
      </c>
      <c r="K161" s="31">
        <v>108.8683377147</v>
      </c>
      <c r="L161" s="31">
        <v>113.04989848859999</v>
      </c>
      <c r="M161" s="31">
        <v>102.3901411148</v>
      </c>
      <c r="N161" s="32">
        <v>104.812840506</v>
      </c>
    </row>
    <row r="162" spans="1:14" x14ac:dyDescent="0.2">
      <c r="A162" s="22" t="str">
        <f>IF(ISBLANK(A$13),"",A$13)</f>
        <v>2019年</v>
      </c>
      <c r="C162" s="30" t="str">
        <f>IF(ISBLANK(C$13),"",C$13)</f>
        <v>平均</v>
      </c>
      <c r="D162" s="31">
        <v>118.0511377445</v>
      </c>
      <c r="E162" s="31">
        <v>118.2683090262</v>
      </c>
      <c r="F162" s="31">
        <v>121.7196312369</v>
      </c>
      <c r="G162" s="31">
        <v>121.8820469457</v>
      </c>
      <c r="H162" s="31">
        <v>109.8824151984</v>
      </c>
      <c r="I162" s="31">
        <v>128.41273447899999</v>
      </c>
      <c r="J162" s="31">
        <v>118.1845671465</v>
      </c>
      <c r="K162" s="31">
        <v>110.546687855</v>
      </c>
      <c r="L162" s="31">
        <v>114.7194032953</v>
      </c>
      <c r="M162" s="31">
        <v>104.15817509270001</v>
      </c>
      <c r="N162" s="32">
        <v>105.8142440634</v>
      </c>
    </row>
    <row r="163" spans="1:14" x14ac:dyDescent="0.2">
      <c r="A163" s="22" t="str">
        <f>IF(ISBLANK(A$14),"",A$14)</f>
        <v>2020年</v>
      </c>
      <c r="C163" s="30" t="str">
        <f>IF(ISBLANK(C$14),"",C$14)</f>
        <v>平均</v>
      </c>
      <c r="D163" s="31">
        <v>118.16709725130001</v>
      </c>
      <c r="E163" s="31">
        <v>118.3847168468</v>
      </c>
      <c r="F163" s="31">
        <v>121.24338090729999</v>
      </c>
      <c r="G163" s="31">
        <v>121.9236331634</v>
      </c>
      <c r="H163" s="31">
        <v>109.5136347533</v>
      </c>
      <c r="I163" s="31">
        <v>121.6371027621</v>
      </c>
      <c r="J163" s="31">
        <v>123.02031102559999</v>
      </c>
      <c r="K163" s="31">
        <v>111.9890459754</v>
      </c>
      <c r="L163" s="31">
        <v>115.4318286836</v>
      </c>
      <c r="M163" s="31">
        <v>106.572622372</v>
      </c>
      <c r="N163" s="32">
        <v>107.69116699289999</v>
      </c>
    </row>
    <row r="164" spans="1:14" x14ac:dyDescent="0.2">
      <c r="A164" s="22" t="str">
        <f>IF(ISBLANK(A$15),"",A$15)</f>
        <v>2021年</v>
      </c>
      <c r="C164" s="30" t="str">
        <f>IF(ISBLANK(C$15),"",C$15)</f>
        <v>平均</v>
      </c>
      <c r="D164" s="31">
        <v>122.83855353200001</v>
      </c>
      <c r="E164" s="31">
        <v>123.1087685876</v>
      </c>
      <c r="F164" s="31">
        <v>127.0812816114</v>
      </c>
      <c r="G164" s="31">
        <v>122.1784511573</v>
      </c>
      <c r="H164" s="31">
        <v>110.8950657749</v>
      </c>
      <c r="I164" s="31">
        <v>135.16597779049999</v>
      </c>
      <c r="J164" s="31">
        <v>124.3788869042</v>
      </c>
      <c r="K164" s="31">
        <v>114.2210905341</v>
      </c>
      <c r="L164" s="31">
        <v>119.876359327</v>
      </c>
      <c r="M164" s="31">
        <v>107.4003087302</v>
      </c>
      <c r="N164" s="32">
        <v>107.5457901927</v>
      </c>
    </row>
    <row r="165" spans="1:14" x14ac:dyDescent="0.2">
      <c r="A165" s="22" t="str">
        <f>IF(ISBLANK(A$16),"",A$16)</f>
        <v/>
      </c>
      <c r="C165" s="33" t="str">
        <f>IF(ISBLANK(C$16),"",C$16)</f>
        <v/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2"/>
    </row>
    <row r="166" spans="1:14" x14ac:dyDescent="0.2">
      <c r="A166" s="22" t="str">
        <f>IF(ISBLANK(A$17),"",A$17)</f>
        <v>2021年</v>
      </c>
      <c r="C166" s="30" t="str">
        <f>IF(ISBLANK(C$17),"",C$17)</f>
        <v>12月</v>
      </c>
      <c r="D166" s="31">
        <v>127.26710088503637</v>
      </c>
      <c r="E166" s="31">
        <v>127.58992305151401</v>
      </c>
      <c r="F166" s="31">
        <v>132.91722489439107</v>
      </c>
      <c r="G166" s="31">
        <v>122.63181001434366</v>
      </c>
      <c r="H166" s="31">
        <v>113.23281580551875</v>
      </c>
      <c r="I166" s="31">
        <v>147.49874168723846</v>
      </c>
      <c r="J166" s="31">
        <v>126.53622498931632</v>
      </c>
      <c r="K166" s="31">
        <v>115.67118461314445</v>
      </c>
      <c r="L166" s="31">
        <v>122.01390391790279</v>
      </c>
      <c r="M166" s="31">
        <v>109.20357156454374</v>
      </c>
      <c r="N166" s="32">
        <v>107.52229096075661</v>
      </c>
    </row>
    <row r="167" spans="1:14" x14ac:dyDescent="0.2">
      <c r="A167" s="22" t="str">
        <f>IF(ISBLANK(A$18),"",A$18)</f>
        <v>2022年</v>
      </c>
      <c r="C167" s="30" t="str">
        <f>IF(ISBLANK(C$18),"",C$18)</f>
        <v>1月</v>
      </c>
      <c r="D167" s="31">
        <v>127.4145378029275</v>
      </c>
      <c r="E167" s="31">
        <v>127.74551661153433</v>
      </c>
      <c r="F167" s="31">
        <v>133.08214110779406</v>
      </c>
      <c r="G167" s="31">
        <v>122.65795192930207</v>
      </c>
      <c r="H167" s="31">
        <v>113.21213830472242</v>
      </c>
      <c r="I167" s="31">
        <v>147.85329352282602</v>
      </c>
      <c r="J167" s="31">
        <v>126.60566120858169</v>
      </c>
      <c r="K167" s="31">
        <v>115.80592066020671</v>
      </c>
      <c r="L167" s="31">
        <v>122.39763111629513</v>
      </c>
      <c r="M167" s="31">
        <v>109.2614293925306</v>
      </c>
      <c r="N167" s="32">
        <v>107.93141895819927</v>
      </c>
    </row>
    <row r="168" spans="1:14" x14ac:dyDescent="0.2">
      <c r="A168" s="22" t="str">
        <f>IF(ISBLANK(A$19),"",A$19)</f>
        <v/>
      </c>
      <c r="C168" s="30" t="str">
        <f>IF(ISBLANK(C$19),"",C$19)</f>
        <v>2月</v>
      </c>
      <c r="D168" s="31">
        <v>127.51307951824181</v>
      </c>
      <c r="E168" s="31">
        <v>127.82618180821746</v>
      </c>
      <c r="F168" s="31">
        <v>133.15496879797365</v>
      </c>
      <c r="G168" s="31">
        <v>122.82301215898607</v>
      </c>
      <c r="H168" s="31">
        <v>113.42003131236349</v>
      </c>
      <c r="I168" s="31">
        <v>147.85329352282602</v>
      </c>
      <c r="J168" s="31">
        <v>126.69359684257522</v>
      </c>
      <c r="K168" s="31">
        <v>115.90412066020671</v>
      </c>
      <c r="L168" s="31">
        <v>122.39763111629513</v>
      </c>
      <c r="M168" s="31">
        <v>109.26142939253059</v>
      </c>
      <c r="N168" s="32">
        <v>107.93141895819927</v>
      </c>
    </row>
    <row r="169" spans="1:14" x14ac:dyDescent="0.2">
      <c r="A169" s="22" t="str">
        <f>IF(ISBLANK(A$20),"",A$20)</f>
        <v/>
      </c>
      <c r="C169" s="30" t="str">
        <f>IF(ISBLANK(C$20),"",C$20)</f>
        <v>3月</v>
      </c>
      <c r="D169" s="31">
        <v>128.7316097862379</v>
      </c>
      <c r="E169" s="31">
        <v>129.06912833096987</v>
      </c>
      <c r="F169" s="31">
        <v>134.80532358960573</v>
      </c>
      <c r="G169" s="31">
        <v>123.06282194855113</v>
      </c>
      <c r="H169" s="31">
        <v>115.72202102503884</v>
      </c>
      <c r="I169" s="31">
        <v>149.37624760529965</v>
      </c>
      <c r="J169" s="31">
        <v>128.65995060203647</v>
      </c>
      <c r="K169" s="31">
        <v>116.23557526122808</v>
      </c>
      <c r="L169" s="31">
        <v>123.44716264240346</v>
      </c>
      <c r="M169" s="31">
        <v>109.2614293925306</v>
      </c>
      <c r="N169" s="32">
        <v>107.93528732623152</v>
      </c>
    </row>
    <row r="170" spans="1:14" x14ac:dyDescent="0.2">
      <c r="A170" s="22" t="str">
        <f>IF(ISBLANK(A$21),"",A$21)</f>
        <v/>
      </c>
      <c r="C170" s="30" t="str">
        <f>IF(ISBLANK(C$21),"",C$21)</f>
        <v>4月</v>
      </c>
      <c r="D170" s="31">
        <v>130.12484619055559</v>
      </c>
      <c r="E170" s="31">
        <v>130.45655960872864</v>
      </c>
      <c r="F170" s="31">
        <v>136.28258117412034</v>
      </c>
      <c r="G170" s="31">
        <v>123.0910363485511</v>
      </c>
      <c r="H170" s="31">
        <v>115.91636396902467</v>
      </c>
      <c r="I170" s="31">
        <v>153.18408639204844</v>
      </c>
      <c r="J170" s="31">
        <v>128.70954790151254</v>
      </c>
      <c r="K170" s="31">
        <v>117.4220387157464</v>
      </c>
      <c r="L170" s="31">
        <v>125.23452354019815</v>
      </c>
      <c r="M170" s="31">
        <v>110.73878823808769</v>
      </c>
      <c r="N170" s="32">
        <v>107.93528732623153</v>
      </c>
    </row>
    <row r="171" spans="1:14" x14ac:dyDescent="0.2">
      <c r="A171" s="22" t="str">
        <f>IF(ISBLANK(A$22),"",A$22)</f>
        <v/>
      </c>
      <c r="C171" s="30" t="str">
        <f>IF(ISBLANK(C$22),"",C$22)</f>
        <v>5月</v>
      </c>
      <c r="D171" s="31">
        <v>130.85198483859156</v>
      </c>
      <c r="E171" s="31">
        <v>131.22840186861544</v>
      </c>
      <c r="F171" s="31">
        <v>137.18322182098899</v>
      </c>
      <c r="G171" s="31">
        <v>123.16106518682872</v>
      </c>
      <c r="H171" s="31">
        <v>115.96063134744745</v>
      </c>
      <c r="I171" s="31">
        <v>155.42825792053131</v>
      </c>
      <c r="J171" s="31">
        <v>128.8087425004635</v>
      </c>
      <c r="K171" s="31">
        <v>117.90572116584632</v>
      </c>
      <c r="L171" s="31">
        <v>125.67883924359872</v>
      </c>
      <c r="M171" s="31">
        <v>110.35394723400496</v>
      </c>
      <c r="N171" s="32">
        <v>108.50541673531959</v>
      </c>
    </row>
    <row r="172" spans="1:14" x14ac:dyDescent="0.2">
      <c r="A172" s="22" t="str">
        <f>IF(ISBLANK(A$23),"",A$23)</f>
        <v/>
      </c>
      <c r="C172" s="30" t="str">
        <f>IF(ISBLANK(C$23),"",C$23)</f>
        <v>6月</v>
      </c>
      <c r="D172" s="31">
        <v>132.92825050961878</v>
      </c>
      <c r="E172" s="31">
        <v>133.33120335537947</v>
      </c>
      <c r="F172" s="31">
        <v>140.01639692454154</v>
      </c>
      <c r="G172" s="31">
        <v>123.32052055911589</v>
      </c>
      <c r="H172" s="31">
        <v>116.17729308441815</v>
      </c>
      <c r="I172" s="31">
        <v>158.65913537886402</v>
      </c>
      <c r="J172" s="31">
        <v>132.43546064124652</v>
      </c>
      <c r="K172" s="31">
        <v>118.37446241770412</v>
      </c>
      <c r="L172" s="31">
        <v>125.23452354019815</v>
      </c>
      <c r="M172" s="31">
        <v>112.89123802372428</v>
      </c>
      <c r="N172" s="32">
        <v>108.67918431636681</v>
      </c>
    </row>
    <row r="173" spans="1:14" x14ac:dyDescent="0.2">
      <c r="A173" s="22" t="str">
        <f>IF(ISBLANK(A$24),"",A$24)</f>
        <v/>
      </c>
      <c r="C173" s="30" t="str">
        <f>IF(ISBLANK(C$24),"",C$24)</f>
        <v>7月</v>
      </c>
      <c r="D173" s="31">
        <v>133.00728366963887</v>
      </c>
      <c r="E173" s="31">
        <v>133.40906412784042</v>
      </c>
      <c r="F173" s="31">
        <v>140.32357136786283</v>
      </c>
      <c r="G173" s="31">
        <v>123.46258633355868</v>
      </c>
      <c r="H173" s="31">
        <v>116.20767267589616</v>
      </c>
      <c r="I173" s="31">
        <v>159.24071140912972</v>
      </c>
      <c r="J173" s="31">
        <v>132.59766886624243</v>
      </c>
      <c r="K173" s="31">
        <v>117.93928117678992</v>
      </c>
      <c r="L173" s="31">
        <v>124.34589213337605</v>
      </c>
      <c r="M173" s="31">
        <v>113.42288271004591</v>
      </c>
      <c r="N173" s="32">
        <v>108.75154149316539</v>
      </c>
    </row>
    <row r="174" spans="1:14" x14ac:dyDescent="0.2">
      <c r="A174" s="22" t="str">
        <f>IF(ISBLANK(A$25),"",A$25)</f>
        <v/>
      </c>
      <c r="C174" s="30" t="str">
        <f>IF(ISBLANK(C$25),"",C$25)</f>
        <v>8月</v>
      </c>
      <c r="D174" s="31">
        <v>134.39148218299042</v>
      </c>
      <c r="E174" s="31">
        <v>134.81782190709077</v>
      </c>
      <c r="F174" s="31">
        <v>142.13652557142368</v>
      </c>
      <c r="G174" s="31">
        <v>123.69174151512659</v>
      </c>
      <c r="H174" s="31">
        <v>116.08573800363394</v>
      </c>
      <c r="I174" s="31">
        <v>160.16556760731692</v>
      </c>
      <c r="J174" s="31">
        <v>135.92848336865092</v>
      </c>
      <c r="K174" s="31">
        <v>118.44373287368028</v>
      </c>
      <c r="L174" s="31">
        <v>123.90157642997553</v>
      </c>
      <c r="M174" s="31">
        <v>115.79957438962663</v>
      </c>
      <c r="N174" s="32">
        <v>109.13973476946138</v>
      </c>
    </row>
    <row r="175" spans="1:14" x14ac:dyDescent="0.2">
      <c r="A175" s="22" t="str">
        <f>IF(ISBLANK(A$26),"",A$26)</f>
        <v/>
      </c>
      <c r="C175" s="30" t="str">
        <f>IF(ISBLANK(C$26),"",C$26)</f>
        <v>9月</v>
      </c>
      <c r="D175" s="31">
        <v>136.52143508145323</v>
      </c>
      <c r="E175" s="31">
        <v>136.99197548797551</v>
      </c>
      <c r="F175" s="31">
        <v>144.97065956715866</v>
      </c>
      <c r="G175" s="31">
        <v>123.74041585553042</v>
      </c>
      <c r="H175" s="31">
        <v>116.43046035133452</v>
      </c>
      <c r="I175" s="31">
        <v>162.46003879974288</v>
      </c>
      <c r="J175" s="31">
        <v>140.3694887956735</v>
      </c>
      <c r="K175" s="31">
        <v>119.14131648142487</v>
      </c>
      <c r="L175" s="31">
        <v>124.64555956124704</v>
      </c>
      <c r="M175" s="31">
        <v>116.01422904804988</v>
      </c>
      <c r="N175" s="32">
        <v>110.28441222395253</v>
      </c>
    </row>
    <row r="176" spans="1:14" x14ac:dyDescent="0.2">
      <c r="A176" s="22" t="str">
        <f>IF(ISBLANK(A$27),"",A$27)</f>
        <v/>
      </c>
      <c r="C176" s="30" t="str">
        <f>IF(ISBLANK(C$27),"",C$27)</f>
        <v>10月</v>
      </c>
      <c r="D176" s="31">
        <v>137.46415349410125</v>
      </c>
      <c r="E176" s="31">
        <v>137.92389964957061</v>
      </c>
      <c r="F176" s="31">
        <v>146.24688020631825</v>
      </c>
      <c r="G176" s="31">
        <v>123.79280720706461</v>
      </c>
      <c r="H176" s="31">
        <v>117.37444332900841</v>
      </c>
      <c r="I176" s="31">
        <v>165.47408177062627</v>
      </c>
      <c r="J176" s="31">
        <v>140.49365619228445</v>
      </c>
      <c r="K176" s="31">
        <v>119.30294832950489</v>
      </c>
      <c r="L176" s="31">
        <v>124.7720813003729</v>
      </c>
      <c r="M176" s="31">
        <v>116.98632343814596</v>
      </c>
      <c r="N176" s="32">
        <v>110.30719740913769</v>
      </c>
    </row>
    <row r="177" spans="1:37" x14ac:dyDescent="0.2">
      <c r="A177" s="22" t="str">
        <f>IF(ISBLANK(A$28),"",A$28)</f>
        <v/>
      </c>
      <c r="C177" s="30" t="str">
        <f>IF(ISBLANK(C$28),"",C$28)</f>
        <v>11月</v>
      </c>
      <c r="D177" s="34">
        <v>137.72911134484895</v>
      </c>
      <c r="E177" s="34">
        <v>138.19368668831177</v>
      </c>
      <c r="F177" s="34">
        <v>146.41083525892739</v>
      </c>
      <c r="G177" s="34">
        <v>123.79280720706461</v>
      </c>
      <c r="H177" s="31">
        <v>119.35085822262347</v>
      </c>
      <c r="I177" s="31">
        <v>165.47408177062627</v>
      </c>
      <c r="J177" s="31">
        <v>140.486196028394</v>
      </c>
      <c r="K177" s="34">
        <v>119.80951259587897</v>
      </c>
      <c r="L177" s="31">
        <v>125.70147446979334</v>
      </c>
      <c r="M177" s="31">
        <v>117.27477133861059</v>
      </c>
      <c r="N177" s="32">
        <v>110.30719740913769</v>
      </c>
    </row>
    <row r="178" spans="1:37" x14ac:dyDescent="0.2">
      <c r="A178" s="35" t="str">
        <f>IF(ISBLANK(A$29),"",A$29)</f>
        <v/>
      </c>
      <c r="B178" s="36"/>
      <c r="C178" s="37">
        <f>IF(ISBLANK(C$29),"",C$29)</f>
        <v>44896</v>
      </c>
      <c r="D178" s="38">
        <v>139.0449916165997</v>
      </c>
      <c r="E178" s="38">
        <v>139.53355052269805</v>
      </c>
      <c r="F178" s="38">
        <v>148.06758674919962</v>
      </c>
      <c r="G178" s="38">
        <v>123.90069663235423</v>
      </c>
      <c r="H178" s="39">
        <v>119.43036292351091</v>
      </c>
      <c r="I178" s="39">
        <v>166.241287425575</v>
      </c>
      <c r="J178" s="39">
        <v>143.58437317370112</v>
      </c>
      <c r="K178" s="38">
        <v>120.44040569869259</v>
      </c>
      <c r="L178" s="39">
        <v>126.76001155857094</v>
      </c>
      <c r="M178" s="39">
        <v>117.80855998579936</v>
      </c>
      <c r="N178" s="40">
        <v>110.34590036328774</v>
      </c>
    </row>
    <row r="179" spans="1:37" x14ac:dyDescent="0.2">
      <c r="A179" s="1" t="s">
        <v>41</v>
      </c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</row>
    <row r="180" spans="1:37" x14ac:dyDescent="0.2">
      <c r="A180" s="1" t="s">
        <v>42</v>
      </c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</row>
    <row r="181" spans="1:37" x14ac:dyDescent="0.2">
      <c r="N181" s="2"/>
    </row>
    <row r="182" spans="1:37" ht="16.5" x14ac:dyDescent="0.25">
      <c r="B182" s="3"/>
      <c r="D182" s="3"/>
      <c r="M182" s="94">
        <f>M$4</f>
        <v>40544</v>
      </c>
      <c r="N182" s="94"/>
    </row>
    <row r="183" spans="1:37" ht="16.5" x14ac:dyDescent="0.25">
      <c r="A183" s="3" t="str">
        <f>A$5</f>
        <v>１．標準指数　　　Ｓｔａｎｄａｒｄ　ｉｎｄｅｘ(東京)</v>
      </c>
      <c r="M183" s="95">
        <f>M$5</f>
        <v>40544</v>
      </c>
      <c r="N183" s="95"/>
    </row>
    <row r="184" spans="1:37" x14ac:dyDescent="0.2">
      <c r="A184" s="4">
        <v>9</v>
      </c>
      <c r="B184" s="5" t="s">
        <v>1</v>
      </c>
      <c r="C184" s="41"/>
      <c r="D184" s="7"/>
      <c r="E184" s="6" t="s">
        <v>47</v>
      </c>
      <c r="F184" s="6"/>
      <c r="G184" s="6"/>
      <c r="H184" s="6"/>
      <c r="I184" s="6"/>
      <c r="J184" s="6"/>
      <c r="K184" s="6"/>
      <c r="L184" s="6"/>
      <c r="M184" s="8"/>
      <c r="N184" s="7"/>
    </row>
    <row r="185" spans="1:37" x14ac:dyDescent="0.2">
      <c r="A185" s="9"/>
      <c r="B185" s="10"/>
      <c r="C185" s="11" t="s">
        <v>3</v>
      </c>
      <c r="D185" s="12" t="s">
        <v>4</v>
      </c>
      <c r="E185" s="12" t="s">
        <v>5</v>
      </c>
      <c r="F185" s="13" t="s">
        <v>6</v>
      </c>
      <c r="G185" s="14"/>
      <c r="H185" s="6"/>
      <c r="I185" s="6"/>
      <c r="J185" s="7"/>
      <c r="K185" s="15" t="s">
        <v>7</v>
      </c>
      <c r="L185" s="6"/>
      <c r="M185" s="6"/>
      <c r="N185" s="7"/>
    </row>
    <row r="186" spans="1:37" x14ac:dyDescent="0.2">
      <c r="A186" s="16"/>
      <c r="B186" s="17"/>
      <c r="C186" s="18" t="s">
        <v>8</v>
      </c>
      <c r="D186" s="18"/>
      <c r="E186" s="19"/>
      <c r="F186" s="19"/>
      <c r="G186" s="12" t="s">
        <v>9</v>
      </c>
      <c r="H186" s="20" t="s">
        <v>10</v>
      </c>
      <c r="I186" s="20" t="s">
        <v>11</v>
      </c>
      <c r="J186" s="20" t="s">
        <v>12</v>
      </c>
      <c r="K186" s="21"/>
      <c r="L186" s="20" t="s">
        <v>13</v>
      </c>
      <c r="M186" s="20" t="s">
        <v>14</v>
      </c>
      <c r="N186" s="20" t="s">
        <v>15</v>
      </c>
    </row>
    <row r="187" spans="1:37" ht="13.5" customHeight="1" x14ac:dyDescent="0.2">
      <c r="A187" s="22" t="s">
        <v>16</v>
      </c>
      <c r="B187" s="17"/>
      <c r="C187" s="23" t="s">
        <v>17</v>
      </c>
      <c r="D187" s="19" t="s">
        <v>18</v>
      </c>
      <c r="E187" s="19" t="s">
        <v>19</v>
      </c>
      <c r="F187" s="19" t="s">
        <v>20</v>
      </c>
      <c r="G187" s="19" t="s">
        <v>21</v>
      </c>
      <c r="H187" s="24" t="s">
        <v>22</v>
      </c>
      <c r="I187" s="24" t="s">
        <v>23</v>
      </c>
      <c r="J187" s="24" t="s">
        <v>24</v>
      </c>
      <c r="K187" s="24" t="s">
        <v>25</v>
      </c>
      <c r="L187" s="24" t="s">
        <v>26</v>
      </c>
      <c r="M187" s="24" t="s">
        <v>27</v>
      </c>
      <c r="N187" s="24" t="s">
        <v>28</v>
      </c>
    </row>
    <row r="188" spans="1:37" ht="13.5" customHeight="1" x14ac:dyDescent="0.2">
      <c r="A188" s="22" t="s">
        <v>29</v>
      </c>
      <c r="B188" s="17"/>
      <c r="C188" s="23"/>
      <c r="D188" s="25" t="s">
        <v>30</v>
      </c>
      <c r="E188" s="25" t="s">
        <v>30</v>
      </c>
      <c r="F188" s="25" t="s">
        <v>31</v>
      </c>
      <c r="G188" s="25" t="s">
        <v>32</v>
      </c>
      <c r="H188" s="26" t="s">
        <v>33</v>
      </c>
      <c r="I188" s="26" t="s">
        <v>34</v>
      </c>
      <c r="J188" s="26"/>
      <c r="K188" s="26"/>
      <c r="L188" s="26"/>
      <c r="M188" s="26" t="s">
        <v>35</v>
      </c>
      <c r="N188" s="26" t="s">
        <v>36</v>
      </c>
    </row>
    <row r="189" spans="1:37" x14ac:dyDescent="0.2">
      <c r="A189" s="9" t="str">
        <f>IF(ISBLANK(A$11),"",A$11)</f>
        <v>2017年</v>
      </c>
      <c r="B189" s="10"/>
      <c r="C189" s="27" t="str">
        <f>IF(ISBLANK(C$11),"",C$11)</f>
        <v>平均</v>
      </c>
      <c r="D189" s="28">
        <v>113.66788354729999</v>
      </c>
      <c r="E189" s="28">
        <v>114.34002600380001</v>
      </c>
      <c r="F189" s="28">
        <v>117.3763294131</v>
      </c>
      <c r="G189" s="28">
        <v>119.4055490123</v>
      </c>
      <c r="H189" s="28">
        <v>106.0532119228</v>
      </c>
      <c r="I189" s="28">
        <v>132.9679799946</v>
      </c>
      <c r="J189" s="28">
        <v>110.3052381311</v>
      </c>
      <c r="K189" s="28">
        <v>106.2421034896</v>
      </c>
      <c r="L189" s="28">
        <v>109.74608740079999</v>
      </c>
      <c r="M189" s="28">
        <v>101.7734475244</v>
      </c>
      <c r="N189" s="29">
        <v>105.0421070797</v>
      </c>
    </row>
    <row r="190" spans="1:37" x14ac:dyDescent="0.2">
      <c r="A190" s="22" t="str">
        <f>IF(ISBLANK(A$12),"",A$12)</f>
        <v>2018年</v>
      </c>
      <c r="C190" s="30" t="str">
        <f>IF(ISBLANK(C$12),"",C$12)</f>
        <v>平均</v>
      </c>
      <c r="D190" s="31">
        <v>116.4846745613</v>
      </c>
      <c r="E190" s="31">
        <v>117.3124008713</v>
      </c>
      <c r="F190" s="31">
        <v>121.066559854</v>
      </c>
      <c r="G190" s="31">
        <v>120.2974322558</v>
      </c>
      <c r="H190" s="31">
        <v>108.96773586419999</v>
      </c>
      <c r="I190" s="31">
        <v>139.97331489819999</v>
      </c>
      <c r="J190" s="31">
        <v>112.8589219032</v>
      </c>
      <c r="K190" s="31">
        <v>107.29993358820001</v>
      </c>
      <c r="L190" s="31">
        <v>111.72091469</v>
      </c>
      <c r="M190" s="31">
        <v>102.2804821774</v>
      </c>
      <c r="N190" s="32">
        <v>105.6536843129</v>
      </c>
    </row>
    <row r="191" spans="1:37" x14ac:dyDescent="0.2">
      <c r="A191" s="22" t="str">
        <f>IF(ISBLANK(A$13),"",A$13)</f>
        <v>2019年</v>
      </c>
      <c r="C191" s="30" t="str">
        <f>IF(ISBLANK(C$13),"",C$13)</f>
        <v>平均</v>
      </c>
      <c r="D191" s="31">
        <v>118.5468187619</v>
      </c>
      <c r="E191" s="31">
        <v>119.36357142769999</v>
      </c>
      <c r="F191" s="31">
        <v>123.3169109594</v>
      </c>
      <c r="G191" s="31">
        <v>120.8690076156</v>
      </c>
      <c r="H191" s="31">
        <v>109.3414121014</v>
      </c>
      <c r="I191" s="31">
        <v>141.62055302979999</v>
      </c>
      <c r="J191" s="31">
        <v>115.9215438542</v>
      </c>
      <c r="K191" s="31">
        <v>108.8198829736</v>
      </c>
      <c r="L191" s="31">
        <v>113.28155306479999</v>
      </c>
      <c r="M191" s="31">
        <v>103.76402648680001</v>
      </c>
      <c r="N191" s="32">
        <v>106.5929863242</v>
      </c>
    </row>
    <row r="192" spans="1:37" x14ac:dyDescent="0.2">
      <c r="A192" s="22" t="str">
        <f>IF(ISBLANK(A$14),"",A$14)</f>
        <v>2020年</v>
      </c>
      <c r="C192" s="30" t="str">
        <f>IF(ISBLANK(C$14),"",C$14)</f>
        <v>平均</v>
      </c>
      <c r="D192" s="31">
        <v>119.66936302649999</v>
      </c>
      <c r="E192" s="31">
        <v>120.54791918710001</v>
      </c>
      <c r="F192" s="31">
        <v>124.3231687128</v>
      </c>
      <c r="G192" s="31">
        <v>120.9288699989</v>
      </c>
      <c r="H192" s="31">
        <v>109.09563647</v>
      </c>
      <c r="I192" s="31">
        <v>137.95287201990001</v>
      </c>
      <c r="J192" s="31">
        <v>119.6364863876</v>
      </c>
      <c r="K192" s="31">
        <v>110.4792027222</v>
      </c>
      <c r="L192" s="31">
        <v>114.08050695110001</v>
      </c>
      <c r="M192" s="31">
        <v>106.2489865324</v>
      </c>
      <c r="N192" s="32">
        <v>108.3635451759</v>
      </c>
    </row>
    <row r="193" spans="1:14" x14ac:dyDescent="0.2">
      <c r="A193" s="22" t="str">
        <f>IF(ISBLANK(A$15),"",A$15)</f>
        <v>2021年</v>
      </c>
      <c r="C193" s="30" t="str">
        <f>IF(ISBLANK(C$15),"",C$15)</f>
        <v>平均</v>
      </c>
      <c r="D193" s="31">
        <v>122.8749804479</v>
      </c>
      <c r="E193" s="31">
        <v>123.84642484</v>
      </c>
      <c r="F193" s="31">
        <v>128.38627774599999</v>
      </c>
      <c r="G193" s="31">
        <v>121.1922709943</v>
      </c>
      <c r="H193" s="31">
        <v>110.1068221539</v>
      </c>
      <c r="I193" s="31">
        <v>145.56478413990001</v>
      </c>
      <c r="J193" s="31">
        <v>122.8746067526</v>
      </c>
      <c r="K193" s="31">
        <v>111.738485645</v>
      </c>
      <c r="L193" s="31">
        <v>117.2694650224</v>
      </c>
      <c r="M193" s="31">
        <v>107.1723156692</v>
      </c>
      <c r="N193" s="32">
        <v>107.65526246899999</v>
      </c>
    </row>
    <row r="194" spans="1:14" x14ac:dyDescent="0.2">
      <c r="A194" s="22" t="str">
        <f>IF(ISBLANK(A$16),"",A$16)</f>
        <v/>
      </c>
      <c r="C194" s="33" t="str">
        <f>IF(ISBLANK(C$16),"",C$16)</f>
        <v/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2"/>
    </row>
    <row r="195" spans="1:14" x14ac:dyDescent="0.2">
      <c r="A195" s="22" t="str">
        <f>IF(ISBLANK(A$17),"",A$17)</f>
        <v>2021年</v>
      </c>
      <c r="C195" s="30" t="str">
        <f>IF(ISBLANK(C$17),"",C$17)</f>
        <v>12月</v>
      </c>
      <c r="D195" s="31">
        <v>126.60821324238505</v>
      </c>
      <c r="E195" s="31">
        <v>127.72307940936193</v>
      </c>
      <c r="F195" s="31">
        <v>133.30552388489224</v>
      </c>
      <c r="G195" s="31">
        <v>121.69037826825326</v>
      </c>
      <c r="H195" s="31">
        <v>112.71136077008366</v>
      </c>
      <c r="I195" s="31">
        <v>151.1145724815498</v>
      </c>
      <c r="J195" s="31">
        <v>128.49171185542733</v>
      </c>
      <c r="K195" s="31">
        <v>112.83451370693004</v>
      </c>
      <c r="L195" s="31">
        <v>118.86000135672569</v>
      </c>
      <c r="M195" s="31">
        <v>108.74860975119051</v>
      </c>
      <c r="N195" s="32">
        <v>107.47372307001822</v>
      </c>
    </row>
    <row r="196" spans="1:14" x14ac:dyDescent="0.2">
      <c r="A196" s="22" t="str">
        <f>IF(ISBLANK(A$18),"",A$18)</f>
        <v>2022年</v>
      </c>
      <c r="C196" s="30" t="str">
        <f>IF(ISBLANK(C$18),"",C$18)</f>
        <v>1月</v>
      </c>
      <c r="D196" s="31">
        <v>126.81014912006839</v>
      </c>
      <c r="E196" s="31">
        <v>127.96228720386074</v>
      </c>
      <c r="F196" s="31">
        <v>133.5895829291585</v>
      </c>
      <c r="G196" s="31">
        <v>121.72611326359527</v>
      </c>
      <c r="H196" s="31">
        <v>112.62791827254622</v>
      </c>
      <c r="I196" s="31">
        <v>151.69131498535319</v>
      </c>
      <c r="J196" s="31">
        <v>128.7098190151946</v>
      </c>
      <c r="K196" s="31">
        <v>112.95410172161272</v>
      </c>
      <c r="L196" s="31">
        <v>119.1291893968027</v>
      </c>
      <c r="M196" s="31">
        <v>108.89874083932881</v>
      </c>
      <c r="N196" s="32">
        <v>107.93099942086603</v>
      </c>
    </row>
    <row r="197" spans="1:14" x14ac:dyDescent="0.2">
      <c r="A197" s="22" t="str">
        <f>IF(ISBLANK(A$19),"",A$19)</f>
        <v/>
      </c>
      <c r="C197" s="30" t="str">
        <f>IF(ISBLANK(C$19),"",C$19)</f>
        <v>2月</v>
      </c>
      <c r="D197" s="31">
        <v>126.94469942678678</v>
      </c>
      <c r="E197" s="31">
        <v>128.03075646700688</v>
      </c>
      <c r="F197" s="31">
        <v>133.65110412143969</v>
      </c>
      <c r="G197" s="31">
        <v>121.90338590189025</v>
      </c>
      <c r="H197" s="31">
        <v>112.80853173026627</v>
      </c>
      <c r="I197" s="31">
        <v>151.69131498535319</v>
      </c>
      <c r="J197" s="31">
        <v>128.76953082684022</v>
      </c>
      <c r="K197" s="31">
        <v>113.04110172161273</v>
      </c>
      <c r="L197" s="31">
        <v>119.12918939680272</v>
      </c>
      <c r="M197" s="31">
        <v>108.89874083932881</v>
      </c>
      <c r="N197" s="32">
        <v>107.93099942086603</v>
      </c>
    </row>
    <row r="198" spans="1:14" x14ac:dyDescent="0.2">
      <c r="A198" s="22" t="str">
        <f>IF(ISBLANK(A$20),"",A$20)</f>
        <v/>
      </c>
      <c r="C198" s="30" t="str">
        <f>IF(ISBLANK(C$20),"",C$20)</f>
        <v>3月</v>
      </c>
      <c r="D198" s="31">
        <v>128.05288249817136</v>
      </c>
      <c r="E198" s="31">
        <v>129.21832628701199</v>
      </c>
      <c r="F198" s="31">
        <v>135.24683586817108</v>
      </c>
      <c r="G198" s="31">
        <v>122.15432458395573</v>
      </c>
      <c r="H198" s="31">
        <v>115.1693255852409</v>
      </c>
      <c r="I198" s="31">
        <v>154.46576403774998</v>
      </c>
      <c r="J198" s="31">
        <v>129.90212960318669</v>
      </c>
      <c r="K198" s="31">
        <v>113.14009006267395</v>
      </c>
      <c r="L198" s="31">
        <v>119.78957931952874</v>
      </c>
      <c r="M198" s="31">
        <v>108.89874083932881</v>
      </c>
      <c r="N198" s="32">
        <v>107.96375160353908</v>
      </c>
    </row>
    <row r="199" spans="1:14" x14ac:dyDescent="0.2">
      <c r="A199" s="22" t="str">
        <f>IF(ISBLANK(A$21),"",A$21)</f>
        <v/>
      </c>
      <c r="C199" s="30" t="str">
        <f>IF(ISBLANK(C$21),"",C$21)</f>
        <v>4月</v>
      </c>
      <c r="D199" s="31">
        <v>129.09743022437021</v>
      </c>
      <c r="E199" s="31">
        <v>130.21816175429183</v>
      </c>
      <c r="F199" s="31">
        <v>136.34423668632195</v>
      </c>
      <c r="G199" s="31">
        <v>122.18621098395569</v>
      </c>
      <c r="H199" s="31">
        <v>115.22084923878414</v>
      </c>
      <c r="I199" s="31">
        <v>157.98181617848371</v>
      </c>
      <c r="J199" s="31">
        <v>130.05792043159428</v>
      </c>
      <c r="K199" s="31">
        <v>113.87971548342455</v>
      </c>
      <c r="L199" s="31">
        <v>121.04342887463834</v>
      </c>
      <c r="M199" s="31">
        <v>109.70881614944108</v>
      </c>
      <c r="N199" s="32">
        <v>107.96375160353908</v>
      </c>
    </row>
    <row r="200" spans="1:14" x14ac:dyDescent="0.2">
      <c r="A200" s="22" t="str">
        <f>IF(ISBLANK(A$22),"",A$22)</f>
        <v/>
      </c>
      <c r="C200" s="30" t="str">
        <f>IF(ISBLANK(C$22),"",C$22)</f>
        <v>5月</v>
      </c>
      <c r="D200" s="31">
        <v>129.90116340330917</v>
      </c>
      <c r="E200" s="31">
        <v>131.19228320690493</v>
      </c>
      <c r="F200" s="31">
        <v>137.563674084441</v>
      </c>
      <c r="G200" s="31">
        <v>122.2640592236687</v>
      </c>
      <c r="H200" s="31">
        <v>115.12895481172495</v>
      </c>
      <c r="I200" s="31">
        <v>161.63861272483288</v>
      </c>
      <c r="J200" s="31">
        <v>130.36950208840611</v>
      </c>
      <c r="K200" s="31">
        <v>114.19957112317937</v>
      </c>
      <c r="L200" s="31">
        <v>121.3551202894636</v>
      </c>
      <c r="M200" s="31">
        <v>109.271013570154</v>
      </c>
      <c r="N200" s="32">
        <v>108.60097686636249</v>
      </c>
    </row>
    <row r="201" spans="1:14" x14ac:dyDescent="0.2">
      <c r="A201" s="22" t="str">
        <f>IF(ISBLANK(A$23),"",A$23)</f>
        <v/>
      </c>
      <c r="C201" s="30" t="str">
        <f>IF(ISBLANK(C$23),"",C$23)</f>
        <v>6月</v>
      </c>
      <c r="D201" s="31">
        <v>132.5836043631621</v>
      </c>
      <c r="E201" s="31">
        <v>134.0012993116602</v>
      </c>
      <c r="F201" s="31">
        <v>141.16599536036105</v>
      </c>
      <c r="G201" s="31">
        <v>122.444918001632</v>
      </c>
      <c r="H201" s="31">
        <v>115.21999482050803</v>
      </c>
      <c r="I201" s="31">
        <v>163.78168347653187</v>
      </c>
      <c r="J201" s="31">
        <v>135.70975976648353</v>
      </c>
      <c r="K201" s="31">
        <v>114.89281586384163</v>
      </c>
      <c r="L201" s="31">
        <v>121.04342887463835</v>
      </c>
      <c r="M201" s="31">
        <v>111.34177340220936</v>
      </c>
      <c r="N201" s="32">
        <v>108.77623571923014</v>
      </c>
    </row>
    <row r="202" spans="1:14" x14ac:dyDescent="0.2">
      <c r="A202" s="22" t="str">
        <f>IF(ISBLANK(A$24),"",A$24)</f>
        <v/>
      </c>
      <c r="C202" s="30" t="str">
        <f>IF(ISBLANK(C$24),"",C$24)</f>
        <v>7月</v>
      </c>
      <c r="D202" s="31">
        <v>132.63131650372264</v>
      </c>
      <c r="E202" s="31">
        <v>134.04127160266648</v>
      </c>
      <c r="F202" s="31">
        <v>141.28746931781311</v>
      </c>
      <c r="G202" s="31">
        <v>122.60353654975847</v>
      </c>
      <c r="H202" s="31">
        <v>115.2594233345542</v>
      </c>
      <c r="I202" s="31">
        <v>163.5173951634973</v>
      </c>
      <c r="J202" s="31">
        <v>136.03261241598403</v>
      </c>
      <c r="K202" s="31">
        <v>114.71542049072619</v>
      </c>
      <c r="L202" s="31">
        <v>120.42004604497308</v>
      </c>
      <c r="M202" s="31">
        <v>111.83541066828839</v>
      </c>
      <c r="N202" s="32">
        <v>108.83712276325467</v>
      </c>
    </row>
    <row r="203" spans="1:14" x14ac:dyDescent="0.2">
      <c r="A203" s="22" t="str">
        <f>IF(ISBLANK(A$25),"",A$25)</f>
        <v/>
      </c>
      <c r="C203" s="30" t="str">
        <f>IF(ISBLANK(C$25),"",C$25)</f>
        <v>8月</v>
      </c>
      <c r="D203" s="31">
        <v>133.9400038332906</v>
      </c>
      <c r="E203" s="31">
        <v>135.43389665217634</v>
      </c>
      <c r="F203" s="31">
        <v>142.91223479368813</v>
      </c>
      <c r="G203" s="31">
        <v>122.86719487672246</v>
      </c>
      <c r="H203" s="31">
        <v>115.17955944523848</v>
      </c>
      <c r="I203" s="31">
        <v>162.95884168693215</v>
      </c>
      <c r="J203" s="31">
        <v>139.20812589397946</v>
      </c>
      <c r="K203" s="31">
        <v>115.48891927659328</v>
      </c>
      <c r="L203" s="31">
        <v>120.10835463014783</v>
      </c>
      <c r="M203" s="31">
        <v>113.88673171239145</v>
      </c>
      <c r="N203" s="32">
        <v>109.29441270670115</v>
      </c>
    </row>
    <row r="204" spans="1:14" x14ac:dyDescent="0.2">
      <c r="A204" s="22" t="str">
        <f>IF(ISBLANK(A$26),"",A$26)</f>
        <v/>
      </c>
      <c r="C204" s="30" t="str">
        <f>IF(ISBLANK(C$26),"",C$26)</f>
        <v>9月</v>
      </c>
      <c r="D204" s="31">
        <v>135.77528646632092</v>
      </c>
      <c r="E204" s="31">
        <v>137.40708471238491</v>
      </c>
      <c r="F204" s="31">
        <v>145.394478015358</v>
      </c>
      <c r="G204" s="31">
        <v>122.9200626477477</v>
      </c>
      <c r="H204" s="31">
        <v>115.55800118512035</v>
      </c>
      <c r="I204" s="31">
        <v>166.73145476591517</v>
      </c>
      <c r="J204" s="31">
        <v>141.68354634523996</v>
      </c>
      <c r="K204" s="31">
        <v>116.10444023401182</v>
      </c>
      <c r="L204" s="31">
        <v>120.93069363278101</v>
      </c>
      <c r="M204" s="31">
        <v>114.08438192011822</v>
      </c>
      <c r="N204" s="32">
        <v>110.24674057483327</v>
      </c>
    </row>
    <row r="205" spans="1:14" x14ac:dyDescent="0.2">
      <c r="A205" s="22" t="str">
        <f>IF(ISBLANK(A$27),"",A$27)</f>
        <v/>
      </c>
      <c r="C205" s="30" t="str">
        <f>IF(ISBLANK(C$27),"",C$27)</f>
        <v>10月</v>
      </c>
      <c r="D205" s="31">
        <v>136.92500479105738</v>
      </c>
      <c r="E205" s="31">
        <v>138.5284649523332</v>
      </c>
      <c r="F205" s="31">
        <v>146.74806440285175</v>
      </c>
      <c r="G205" s="31">
        <v>122.98065641440604</v>
      </c>
      <c r="H205" s="31">
        <v>115.79305547942764</v>
      </c>
      <c r="I205" s="31">
        <v>171.40236382883398</v>
      </c>
      <c r="J205" s="31">
        <v>141.68069032281991</v>
      </c>
      <c r="K205" s="31">
        <v>116.60651892973651</v>
      </c>
      <c r="L205" s="31">
        <v>121.07172624147159</v>
      </c>
      <c r="M205" s="31">
        <v>115.74136137363114</v>
      </c>
      <c r="N205" s="32">
        <v>110.27220724149988</v>
      </c>
    </row>
    <row r="206" spans="1:14" x14ac:dyDescent="0.2">
      <c r="A206" s="22" t="str">
        <f>IF(ISBLANK(A$28),"",A$28)</f>
        <v/>
      </c>
      <c r="C206" s="30" t="str">
        <f>IF(ISBLANK(C$28),"",C$28)</f>
        <v>11月</v>
      </c>
      <c r="D206" s="34">
        <v>137.13046102734495</v>
      </c>
      <c r="E206" s="34">
        <v>138.74682634704848</v>
      </c>
      <c r="F206" s="34">
        <v>146.92726237388132</v>
      </c>
      <c r="G206" s="34">
        <v>122.98065641440604</v>
      </c>
      <c r="H206" s="31">
        <v>118.93251910147174</v>
      </c>
      <c r="I206" s="31">
        <v>171.40236382883398</v>
      </c>
      <c r="J206" s="31">
        <v>141.64440888118881</v>
      </c>
      <c r="K206" s="34">
        <v>116.92933048230522</v>
      </c>
      <c r="L206" s="31">
        <v>121.81296595709834</v>
      </c>
      <c r="M206" s="31">
        <v>115.89499123366122</v>
      </c>
      <c r="N206" s="32">
        <v>110.2722072414999</v>
      </c>
    </row>
    <row r="207" spans="1:14" x14ac:dyDescent="0.2">
      <c r="A207" s="35" t="str">
        <f>IF(ISBLANK(A$29),"",A$29)</f>
        <v/>
      </c>
      <c r="B207" s="36"/>
      <c r="C207" s="37">
        <f>IF(ISBLANK(C$29),"",C$29)</f>
        <v>44896</v>
      </c>
      <c r="D207" s="38">
        <v>138.81072469315552</v>
      </c>
      <c r="E207" s="38">
        <v>140.53263107211018</v>
      </c>
      <c r="F207" s="38">
        <v>149.11984235372506</v>
      </c>
      <c r="G207" s="38">
        <v>123.10185762280294</v>
      </c>
      <c r="H207" s="39">
        <v>118.97139876056836</v>
      </c>
      <c r="I207" s="39">
        <v>174.33454890865312</v>
      </c>
      <c r="J207" s="39">
        <v>144.05774129506105</v>
      </c>
      <c r="K207" s="38">
        <v>117.6302520287713</v>
      </c>
      <c r="L207" s="39">
        <v>123.18410013934933</v>
      </c>
      <c r="M207" s="39">
        <v>116.46111069273627</v>
      </c>
      <c r="N207" s="40">
        <v>110.31546496463639</v>
      </c>
    </row>
    <row r="208" spans="1:14" x14ac:dyDescent="0.2">
      <c r="A208" s="4">
        <v>10</v>
      </c>
      <c r="B208" s="5" t="s">
        <v>1</v>
      </c>
      <c r="C208" s="41"/>
      <c r="D208" s="7"/>
      <c r="E208" s="6" t="s">
        <v>48</v>
      </c>
      <c r="F208" s="6"/>
      <c r="G208" s="6"/>
      <c r="H208" s="6"/>
      <c r="I208" s="6"/>
      <c r="J208" s="6"/>
      <c r="K208" s="6"/>
      <c r="L208" s="6"/>
      <c r="M208" s="8"/>
      <c r="N208" s="7"/>
    </row>
    <row r="209" spans="1:14" x14ac:dyDescent="0.2">
      <c r="A209" s="9" t="str">
        <f>IF(ISBLANK(A$11),"",A$11)</f>
        <v>2017年</v>
      </c>
      <c r="B209" s="10"/>
      <c r="C209" s="27" t="str">
        <f>IF(ISBLANK(C$11),"",C$11)</f>
        <v>平均</v>
      </c>
      <c r="D209" s="28">
        <v>112.3291354035</v>
      </c>
      <c r="E209" s="28">
        <v>112.5622997988</v>
      </c>
      <c r="F209" s="28">
        <v>116.670009677</v>
      </c>
      <c r="G209" s="28">
        <v>119.4055490123</v>
      </c>
      <c r="H209" s="28">
        <v>106.0372612499</v>
      </c>
      <c r="I209" s="28">
        <v>126.6447532095</v>
      </c>
      <c r="J209" s="28">
        <v>110.2846619665</v>
      </c>
      <c r="K209" s="28">
        <v>106.09130795599999</v>
      </c>
      <c r="L209" s="28">
        <v>109.74608740079999</v>
      </c>
      <c r="M209" s="28">
        <v>101.7734475244</v>
      </c>
      <c r="N209" s="29">
        <v>105.0421070797</v>
      </c>
    </row>
    <row r="210" spans="1:14" x14ac:dyDescent="0.2">
      <c r="A210" s="22" t="str">
        <f>IF(ISBLANK(A$12),"",A$12)</f>
        <v>2018年</v>
      </c>
      <c r="C210" s="30" t="str">
        <f>IF(ISBLANK(C$12),"",C$12)</f>
        <v>平均</v>
      </c>
      <c r="D210" s="31">
        <v>115.5344505249</v>
      </c>
      <c r="E210" s="31">
        <v>115.8389805799</v>
      </c>
      <c r="F210" s="31">
        <v>121.37230314289999</v>
      </c>
      <c r="G210" s="31">
        <v>120.2974322558</v>
      </c>
      <c r="H210" s="31">
        <v>108.9475992249</v>
      </c>
      <c r="I210" s="31">
        <v>134.94060437850001</v>
      </c>
      <c r="J210" s="31">
        <v>113.3675969972</v>
      </c>
      <c r="K210" s="31">
        <v>107.1221806524</v>
      </c>
      <c r="L210" s="31">
        <v>111.72091469</v>
      </c>
      <c r="M210" s="31">
        <v>102.2804821774</v>
      </c>
      <c r="N210" s="32">
        <v>105.6536843129</v>
      </c>
    </row>
    <row r="211" spans="1:14" x14ac:dyDescent="0.2">
      <c r="A211" s="22" t="str">
        <f>IF(ISBLANK(A$13),"",A$13)</f>
        <v>2019年</v>
      </c>
      <c r="C211" s="30" t="str">
        <f>IF(ISBLANK(C$13),"",C$13)</f>
        <v>平均</v>
      </c>
      <c r="D211" s="31">
        <v>117.68939121930001</v>
      </c>
      <c r="E211" s="31">
        <v>117.99188131149999</v>
      </c>
      <c r="F211" s="31">
        <v>123.93766855360001</v>
      </c>
      <c r="G211" s="31">
        <v>120.8690076156</v>
      </c>
      <c r="H211" s="31">
        <v>109.3218905008</v>
      </c>
      <c r="I211" s="31">
        <v>137.07652648640001</v>
      </c>
      <c r="J211" s="31">
        <v>117.1159451116</v>
      </c>
      <c r="K211" s="31">
        <v>108.6253140801</v>
      </c>
      <c r="L211" s="31">
        <v>113.28155306479999</v>
      </c>
      <c r="M211" s="31">
        <v>103.76402648680001</v>
      </c>
      <c r="N211" s="32">
        <v>106.5929863242</v>
      </c>
    </row>
    <row r="212" spans="1:14" x14ac:dyDescent="0.2">
      <c r="A212" s="22" t="str">
        <f>IF(ISBLANK(A$14),"",A$14)</f>
        <v>2020年</v>
      </c>
      <c r="C212" s="30" t="str">
        <f>IF(ISBLANK(C$14),"",C$14)</f>
        <v>平均</v>
      </c>
      <c r="D212" s="31">
        <v>118.47383852270001</v>
      </c>
      <c r="E212" s="31">
        <v>118.79241348550001</v>
      </c>
      <c r="F212" s="31">
        <v>124.17721709520001</v>
      </c>
      <c r="G212" s="31">
        <v>120.9288699989</v>
      </c>
      <c r="H212" s="31">
        <v>109.0771194384</v>
      </c>
      <c r="I212" s="31">
        <v>132.48110431410001</v>
      </c>
      <c r="J212" s="31">
        <v>121.24687880090001</v>
      </c>
      <c r="K212" s="31">
        <v>110.30957967659999</v>
      </c>
      <c r="L212" s="31">
        <v>114.08050695110001</v>
      </c>
      <c r="M212" s="31">
        <v>106.2489865324</v>
      </c>
      <c r="N212" s="32">
        <v>108.3635451759</v>
      </c>
    </row>
    <row r="213" spans="1:14" x14ac:dyDescent="0.2">
      <c r="A213" s="22" t="str">
        <f>IF(ISBLANK(A$15),"",A$15)</f>
        <v>2021年</v>
      </c>
      <c r="C213" s="30" t="str">
        <f>IF(ISBLANK(C$15),"",C$15)</f>
        <v>平均</v>
      </c>
      <c r="D213" s="31">
        <v>121.78458166519999</v>
      </c>
      <c r="E213" s="31">
        <v>122.142605223</v>
      </c>
      <c r="F213" s="31">
        <v>128.8949134298</v>
      </c>
      <c r="G213" s="31">
        <v>121.1922709943</v>
      </c>
      <c r="H213" s="31">
        <v>110.0871386271</v>
      </c>
      <c r="I213" s="31">
        <v>142.26950662350001</v>
      </c>
      <c r="J213" s="31">
        <v>123.6951202714</v>
      </c>
      <c r="K213" s="31">
        <v>111.50550264730001</v>
      </c>
      <c r="L213" s="31">
        <v>117.2694650224</v>
      </c>
      <c r="M213" s="31">
        <v>107.1723156692</v>
      </c>
      <c r="N213" s="32">
        <v>107.65526246899999</v>
      </c>
    </row>
    <row r="214" spans="1:14" x14ac:dyDescent="0.2">
      <c r="A214" s="22" t="str">
        <f>IF(ISBLANK(A$16),"",A$16)</f>
        <v/>
      </c>
      <c r="C214" s="33" t="str">
        <f>IF(ISBLANK(C$16),"",C$16)</f>
        <v/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2"/>
    </row>
    <row r="215" spans="1:14" x14ac:dyDescent="0.2">
      <c r="A215" s="22" t="str">
        <f>IF(ISBLANK(A$17),"",A$17)</f>
        <v>2021年</v>
      </c>
      <c r="C215" s="30" t="str">
        <f>IF(ISBLANK(C$17),"",C$17)</f>
        <v>12月</v>
      </c>
      <c r="D215" s="31">
        <v>125.12181521551484</v>
      </c>
      <c r="E215" s="31">
        <v>125.52684343007674</v>
      </c>
      <c r="F215" s="31">
        <v>133.74602233838922</v>
      </c>
      <c r="G215" s="31">
        <v>121.69037826825326</v>
      </c>
      <c r="H215" s="31">
        <v>112.6930273450249</v>
      </c>
      <c r="I215" s="31">
        <v>149.68561872267884</v>
      </c>
      <c r="J215" s="31">
        <v>127.93144637799874</v>
      </c>
      <c r="K215" s="31">
        <v>112.57893784621182</v>
      </c>
      <c r="L215" s="31">
        <v>118.86000135672568</v>
      </c>
      <c r="M215" s="31">
        <v>108.74860975119051</v>
      </c>
      <c r="N215" s="32">
        <v>107.47372307001822</v>
      </c>
    </row>
    <row r="216" spans="1:14" x14ac:dyDescent="0.2">
      <c r="A216" s="22" t="str">
        <f>IF(ISBLANK(A$18),"",A$18)</f>
        <v>2022年</v>
      </c>
      <c r="C216" s="30" t="str">
        <f>IF(ISBLANK(C$18),"",C$18)</f>
        <v>1月</v>
      </c>
      <c r="D216" s="31">
        <v>125.33685184264694</v>
      </c>
      <c r="E216" s="31">
        <v>125.75698474303766</v>
      </c>
      <c r="F216" s="31">
        <v>134.04003018989991</v>
      </c>
      <c r="G216" s="31">
        <v>121.72611326359528</v>
      </c>
      <c r="H216" s="31">
        <v>112.61030708827667</v>
      </c>
      <c r="I216" s="31">
        <v>150.21348121600133</v>
      </c>
      <c r="J216" s="31">
        <v>128.17078245368532</v>
      </c>
      <c r="K216" s="31">
        <v>112.70846839010021</v>
      </c>
      <c r="L216" s="31">
        <v>119.12918939680273</v>
      </c>
      <c r="M216" s="31">
        <v>108.89874083932881</v>
      </c>
      <c r="N216" s="32">
        <v>107.93099942086603</v>
      </c>
    </row>
    <row r="217" spans="1:14" x14ac:dyDescent="0.2">
      <c r="A217" s="22" t="str">
        <f>IF(ISBLANK(A$19),"",A$19)</f>
        <v/>
      </c>
      <c r="C217" s="30" t="str">
        <f>IF(ISBLANK(C$19),"",C$19)</f>
        <v>2月</v>
      </c>
      <c r="D217" s="31">
        <v>125.43962095699317</v>
      </c>
      <c r="E217" s="31">
        <v>125.83276103998364</v>
      </c>
      <c r="F217" s="31">
        <v>134.11160183767814</v>
      </c>
      <c r="G217" s="31">
        <v>121.90338590189025</v>
      </c>
      <c r="H217" s="31">
        <v>112.7899513507694</v>
      </c>
      <c r="I217" s="31">
        <v>150.2134812160013</v>
      </c>
      <c r="J217" s="31">
        <v>128.25453674918012</v>
      </c>
      <c r="K217" s="31">
        <v>112.79086839010021</v>
      </c>
      <c r="L217" s="31">
        <v>119.12918939680272</v>
      </c>
      <c r="M217" s="31">
        <v>108.89874083932881</v>
      </c>
      <c r="N217" s="32">
        <v>107.93099942086603</v>
      </c>
    </row>
    <row r="218" spans="1:14" x14ac:dyDescent="0.2">
      <c r="A218" s="22" t="str">
        <f>IF(ISBLANK(A$20),"",A$20)</f>
        <v/>
      </c>
      <c r="C218" s="30" t="str">
        <f>IF(ISBLANK(C$20),"",C$20)</f>
        <v>3月</v>
      </c>
      <c r="D218" s="31">
        <v>126.56505183946838</v>
      </c>
      <c r="E218" s="31">
        <v>126.9900985287814</v>
      </c>
      <c r="F218" s="31">
        <v>135.9437184922208</v>
      </c>
      <c r="G218" s="31">
        <v>122.15432458395571</v>
      </c>
      <c r="H218" s="31">
        <v>115.15431824559909</v>
      </c>
      <c r="I218" s="31">
        <v>152.93311941147496</v>
      </c>
      <c r="J218" s="31">
        <v>129.64677102122889</v>
      </c>
      <c r="K218" s="31">
        <v>112.88520712616527</v>
      </c>
      <c r="L218" s="31">
        <v>119.78957931952874</v>
      </c>
      <c r="M218" s="31">
        <v>108.89874083932881</v>
      </c>
      <c r="N218" s="32">
        <v>107.96375160353908</v>
      </c>
    </row>
    <row r="219" spans="1:14" x14ac:dyDescent="0.2">
      <c r="A219" s="22" t="str">
        <f>IF(ISBLANK(A$21),"",A$21)</f>
        <v/>
      </c>
      <c r="C219" s="30" t="str">
        <f>IF(ISBLANK(C$21),"",C$21)</f>
        <v>4月</v>
      </c>
      <c r="D219" s="31">
        <v>127.78404801532359</v>
      </c>
      <c r="E219" s="31">
        <v>128.19571085399798</v>
      </c>
      <c r="F219" s="31">
        <v>137.45693707239485</v>
      </c>
      <c r="G219" s="31">
        <v>122.1862109839557</v>
      </c>
      <c r="H219" s="31">
        <v>115.20605719932135</v>
      </c>
      <c r="I219" s="31">
        <v>156.94254303999793</v>
      </c>
      <c r="J219" s="31">
        <v>129.81772536100766</v>
      </c>
      <c r="K219" s="31">
        <v>113.60623859596716</v>
      </c>
      <c r="L219" s="31">
        <v>121.04342887463834</v>
      </c>
      <c r="M219" s="31">
        <v>109.70881614944108</v>
      </c>
      <c r="N219" s="32">
        <v>107.96375160353908</v>
      </c>
    </row>
    <row r="220" spans="1:14" x14ac:dyDescent="0.2">
      <c r="A220" s="22" t="str">
        <f>IF(ISBLANK(A$22),"",A$22)</f>
        <v/>
      </c>
      <c r="C220" s="30" t="str">
        <f>IF(ISBLANK(C$22),"",C$22)</f>
        <v>5月</v>
      </c>
      <c r="D220" s="31">
        <v>128.76555849772978</v>
      </c>
      <c r="E220" s="31">
        <v>129.24920829561515</v>
      </c>
      <c r="F220" s="31">
        <v>138.98316821447867</v>
      </c>
      <c r="G220" s="31">
        <v>122.26405922366871</v>
      </c>
      <c r="H220" s="31">
        <v>115.11520231498466</v>
      </c>
      <c r="I220" s="31">
        <v>160.78983608664535</v>
      </c>
      <c r="J220" s="31">
        <v>130.15963404056154</v>
      </c>
      <c r="K220" s="31">
        <v>113.91502523517531</v>
      </c>
      <c r="L220" s="31">
        <v>121.3551202894636</v>
      </c>
      <c r="M220" s="31">
        <v>109.271013570154</v>
      </c>
      <c r="N220" s="32">
        <v>108.60097686636249</v>
      </c>
    </row>
    <row r="221" spans="1:14" x14ac:dyDescent="0.2">
      <c r="A221" s="22" t="str">
        <f>IF(ISBLANK(A$23),"",A$23)</f>
        <v/>
      </c>
      <c r="C221" s="30" t="str">
        <f>IF(ISBLANK(C$23),"",C$23)</f>
        <v>6月</v>
      </c>
      <c r="D221" s="31">
        <v>130.59917463823135</v>
      </c>
      <c r="E221" s="31">
        <v>131.111871651825</v>
      </c>
      <c r="F221" s="31">
        <v>141.57406346479567</v>
      </c>
      <c r="G221" s="31">
        <v>122.44491800163199</v>
      </c>
      <c r="H221" s="31">
        <v>115.20599596029673</v>
      </c>
      <c r="I221" s="31">
        <v>163.0215668026683</v>
      </c>
      <c r="J221" s="31">
        <v>134.02842903291804</v>
      </c>
      <c r="K221" s="31">
        <v>114.63048424004516</v>
      </c>
      <c r="L221" s="31">
        <v>121.04342887463835</v>
      </c>
      <c r="M221" s="31">
        <v>111.34177340220936</v>
      </c>
      <c r="N221" s="32">
        <v>108.77623571923016</v>
      </c>
    </row>
    <row r="222" spans="1:14" x14ac:dyDescent="0.2">
      <c r="A222" s="22" t="str">
        <f>IF(ISBLANK(A$24),"",A$24)</f>
        <v/>
      </c>
      <c r="C222" s="30" t="str">
        <f>IF(ISBLANK(C$24),"",C$24)</f>
        <v>7月</v>
      </c>
      <c r="D222" s="31">
        <v>130.62582343416619</v>
      </c>
      <c r="E222" s="31">
        <v>131.13492699114403</v>
      </c>
      <c r="F222" s="31">
        <v>141.7090058112434</v>
      </c>
      <c r="G222" s="31">
        <v>122.6035365497585</v>
      </c>
      <c r="H222" s="31">
        <v>115.24515825329391</v>
      </c>
      <c r="I222" s="31">
        <v>162.88333891478058</v>
      </c>
      <c r="J222" s="31">
        <v>134.38848727177725</v>
      </c>
      <c r="K222" s="31">
        <v>114.47728080454925</v>
      </c>
      <c r="L222" s="31">
        <v>120.42004604497308</v>
      </c>
      <c r="M222" s="31">
        <v>111.83541066828838</v>
      </c>
      <c r="N222" s="32">
        <v>108.83712276325467</v>
      </c>
    </row>
    <row r="223" spans="1:14" x14ac:dyDescent="0.2">
      <c r="A223" s="22" t="str">
        <f>IF(ISBLANK(A$25),"",A$25)</f>
        <v/>
      </c>
      <c r="C223" s="30" t="str">
        <f>IF(ISBLANK(C$25),"",C$25)</f>
        <v>8月</v>
      </c>
      <c r="D223" s="31">
        <v>131.97282801329783</v>
      </c>
      <c r="E223" s="31">
        <v>132.51616738671433</v>
      </c>
      <c r="F223" s="31">
        <v>143.46006056431801</v>
      </c>
      <c r="G223" s="31">
        <v>122.86719487672244</v>
      </c>
      <c r="H223" s="31">
        <v>115.16561363889826</v>
      </c>
      <c r="I223" s="31">
        <v>162.53400377863017</v>
      </c>
      <c r="J223" s="31">
        <v>138.44336716688642</v>
      </c>
      <c r="K223" s="31">
        <v>115.27594215689163</v>
      </c>
      <c r="L223" s="31">
        <v>120.10835463014783</v>
      </c>
      <c r="M223" s="31">
        <v>113.88673171239145</v>
      </c>
      <c r="N223" s="32">
        <v>109.29441270670115</v>
      </c>
    </row>
    <row r="224" spans="1:14" x14ac:dyDescent="0.2">
      <c r="A224" s="22" t="str">
        <f>IF(ISBLANK(A$26),"",A$26)</f>
        <v/>
      </c>
      <c r="C224" s="30" t="str">
        <f>IF(ISBLANK(C$26),"",C$26)</f>
        <v>9月</v>
      </c>
      <c r="D224" s="31">
        <v>133.54439109347297</v>
      </c>
      <c r="E224" s="31">
        <v>134.13584232961836</v>
      </c>
      <c r="F224" s="31">
        <v>145.71829606243801</v>
      </c>
      <c r="G224" s="31">
        <v>122.92006264774771</v>
      </c>
      <c r="H224" s="31">
        <v>115.54209287827514</v>
      </c>
      <c r="I224" s="31">
        <v>165.52773114931753</v>
      </c>
      <c r="J224" s="31">
        <v>140.96749807714124</v>
      </c>
      <c r="K224" s="31">
        <v>115.88967455118474</v>
      </c>
      <c r="L224" s="31">
        <v>120.93069363278101</v>
      </c>
      <c r="M224" s="31">
        <v>114.08438192011822</v>
      </c>
      <c r="N224" s="32">
        <v>110.24674057483327</v>
      </c>
    </row>
    <row r="225" spans="1:14" x14ac:dyDescent="0.2">
      <c r="A225" s="22" t="str">
        <f>IF(ISBLANK(A$27),"",A$27)</f>
        <v/>
      </c>
      <c r="C225" s="30" t="str">
        <f>IF(ISBLANK(C$27),"",C$27)</f>
        <v>10月</v>
      </c>
      <c r="D225" s="31">
        <v>134.6973550272258</v>
      </c>
      <c r="E225" s="31">
        <v>135.27765097375624</v>
      </c>
      <c r="F225" s="31">
        <v>147.25525215272938</v>
      </c>
      <c r="G225" s="31">
        <v>122.98065641440604</v>
      </c>
      <c r="H225" s="31">
        <v>115.77833834599193</v>
      </c>
      <c r="I225" s="31">
        <v>169.73200427730123</v>
      </c>
      <c r="J225" s="31">
        <v>140.99803709308077</v>
      </c>
      <c r="K225" s="31">
        <v>116.40899621924206</v>
      </c>
      <c r="L225" s="31">
        <v>121.07172624147159</v>
      </c>
      <c r="M225" s="31">
        <v>115.74136137363114</v>
      </c>
      <c r="N225" s="32">
        <v>110.2722072414999</v>
      </c>
    </row>
    <row r="226" spans="1:14" x14ac:dyDescent="0.2">
      <c r="A226" s="22" t="str">
        <f>IF(ISBLANK(A$28),"",A$28)</f>
        <v/>
      </c>
      <c r="C226" s="30" t="str">
        <f>IF(ISBLANK(C$28),"",C$28)</f>
        <v>11月</v>
      </c>
      <c r="D226" s="34">
        <v>134.9724906843023</v>
      </c>
      <c r="E226" s="34">
        <v>135.55963893837293</v>
      </c>
      <c r="F226" s="34">
        <v>147.51984088923129</v>
      </c>
      <c r="G226" s="34">
        <v>122.98065641440604</v>
      </c>
      <c r="H226" s="31">
        <v>118.93092074035496</v>
      </c>
      <c r="I226" s="31">
        <v>169.73200427730123</v>
      </c>
      <c r="J226" s="31">
        <v>140.98927117634597</v>
      </c>
      <c r="K226" s="34">
        <v>116.71839368125207</v>
      </c>
      <c r="L226" s="31">
        <v>121.81296595709836</v>
      </c>
      <c r="M226" s="31">
        <v>115.89499123366122</v>
      </c>
      <c r="N226" s="32">
        <v>110.2722072414999</v>
      </c>
    </row>
    <row r="227" spans="1:14" x14ac:dyDescent="0.2">
      <c r="A227" s="35" t="str">
        <f>IF(ISBLANK(A$29),"",A$29)</f>
        <v/>
      </c>
      <c r="B227" s="36"/>
      <c r="C227" s="37">
        <f>IF(ISBLANK(C$29),"",C$29)</f>
        <v>44896</v>
      </c>
      <c r="D227" s="38">
        <v>136.4195152379323</v>
      </c>
      <c r="E227" s="38">
        <v>137.04270192251764</v>
      </c>
      <c r="F227" s="38">
        <v>149.51322147612942</v>
      </c>
      <c r="G227" s="38">
        <v>123.10185762280292</v>
      </c>
      <c r="H227" s="39">
        <v>118.96970559268964</v>
      </c>
      <c r="I227" s="39">
        <v>171.96132699686626</v>
      </c>
      <c r="J227" s="39">
        <v>143.57705891022766</v>
      </c>
      <c r="K227" s="38">
        <v>117.39753887604765</v>
      </c>
      <c r="L227" s="39">
        <v>123.18410013934935</v>
      </c>
      <c r="M227" s="39">
        <v>116.46111069273628</v>
      </c>
      <c r="N227" s="40">
        <v>110.31546496463642</v>
      </c>
    </row>
    <row r="228" spans="1:14" x14ac:dyDescent="0.2">
      <c r="A228" s="4">
        <v>11</v>
      </c>
      <c r="B228" s="5" t="s">
        <v>1</v>
      </c>
      <c r="C228" s="41"/>
      <c r="D228" s="7"/>
      <c r="E228" s="6" t="s">
        <v>49</v>
      </c>
      <c r="F228" s="6"/>
      <c r="G228" s="6"/>
      <c r="H228" s="6"/>
      <c r="I228" s="6"/>
      <c r="J228" s="6"/>
      <c r="K228" s="6"/>
      <c r="L228" s="6"/>
      <c r="M228" s="8"/>
      <c r="N228" s="7"/>
    </row>
    <row r="229" spans="1:14" x14ac:dyDescent="0.2">
      <c r="A229" s="9" t="str">
        <f>IF(ISBLANK(A$11),"",A$11)</f>
        <v>2017年</v>
      </c>
      <c r="B229" s="10"/>
      <c r="C229" s="27" t="str">
        <f>IF(ISBLANK(C$11),"",C$11)</f>
        <v>平均</v>
      </c>
      <c r="D229" s="28">
        <v>113.69760681610001</v>
      </c>
      <c r="E229" s="28">
        <v>114.0660948667</v>
      </c>
      <c r="F229" s="28">
        <v>118.271038926</v>
      </c>
      <c r="G229" s="28">
        <v>119.1560804933</v>
      </c>
      <c r="H229" s="28">
        <v>106.1788003435</v>
      </c>
      <c r="I229" s="28">
        <v>133.71744753350001</v>
      </c>
      <c r="J229" s="28">
        <v>109.4007399293</v>
      </c>
      <c r="K229" s="28">
        <v>105.9362074233</v>
      </c>
      <c r="L229" s="28">
        <v>109.74608740079999</v>
      </c>
      <c r="M229" s="28">
        <v>101.7734475244</v>
      </c>
      <c r="N229" s="29">
        <v>105.0421070797</v>
      </c>
    </row>
    <row r="230" spans="1:14" x14ac:dyDescent="0.2">
      <c r="A230" s="22" t="str">
        <f>IF(ISBLANK(A$12),"",A$12)</f>
        <v>2018年</v>
      </c>
      <c r="C230" s="30" t="str">
        <f>IF(ISBLANK(C$12),"",C$12)</f>
        <v>平均</v>
      </c>
      <c r="D230" s="31">
        <v>116.6234004546</v>
      </c>
      <c r="E230" s="31">
        <v>117.0806909946</v>
      </c>
      <c r="F230" s="31">
        <v>122.32009729790001</v>
      </c>
      <c r="G230" s="31">
        <v>120.06307541210001</v>
      </c>
      <c r="H230" s="31">
        <v>109.1565634581</v>
      </c>
      <c r="I230" s="31">
        <v>140.74468045079999</v>
      </c>
      <c r="J230" s="31">
        <v>112.09667863040001</v>
      </c>
      <c r="K230" s="31">
        <v>106.9507622925</v>
      </c>
      <c r="L230" s="31">
        <v>111.72091469</v>
      </c>
      <c r="M230" s="31">
        <v>102.2804821774</v>
      </c>
      <c r="N230" s="32">
        <v>105.6536843129</v>
      </c>
    </row>
    <row r="231" spans="1:14" x14ac:dyDescent="0.2">
      <c r="A231" s="22" t="str">
        <f>IF(ISBLANK(A$13),"",A$13)</f>
        <v>2019年</v>
      </c>
      <c r="C231" s="30" t="str">
        <f>IF(ISBLANK(C$13),"",C$13)</f>
        <v>平均</v>
      </c>
      <c r="D231" s="31">
        <v>118.6339940416</v>
      </c>
      <c r="E231" s="31">
        <v>119.08351492200001</v>
      </c>
      <c r="F231" s="31">
        <v>124.56529297909999</v>
      </c>
      <c r="G231" s="31">
        <v>120.6422118814</v>
      </c>
      <c r="H231" s="31">
        <v>109.86744097579999</v>
      </c>
      <c r="I231" s="31">
        <v>142.1340292694</v>
      </c>
      <c r="J231" s="31">
        <v>115.5265163789</v>
      </c>
      <c r="K231" s="31">
        <v>108.48498187</v>
      </c>
      <c r="L231" s="31">
        <v>113.28155306479999</v>
      </c>
      <c r="M231" s="31">
        <v>103.76402648680001</v>
      </c>
      <c r="N231" s="32">
        <v>106.5929863242</v>
      </c>
    </row>
    <row r="232" spans="1:14" x14ac:dyDescent="0.2">
      <c r="A232" s="22" t="str">
        <f>IF(ISBLANK(A$14),"",A$14)</f>
        <v>2020年</v>
      </c>
      <c r="C232" s="30" t="str">
        <f>IF(ISBLANK(C$14),"",C$14)</f>
        <v>平均</v>
      </c>
      <c r="D232" s="31">
        <v>119.8067112032</v>
      </c>
      <c r="E232" s="31">
        <v>120.2917436462</v>
      </c>
      <c r="F232" s="31">
        <v>125.5059644846</v>
      </c>
      <c r="G232" s="31">
        <v>120.7030436724</v>
      </c>
      <c r="H232" s="31">
        <v>109.42249939280001</v>
      </c>
      <c r="I232" s="31">
        <v>138.662210206</v>
      </c>
      <c r="J232" s="31">
        <v>120.0032513469</v>
      </c>
      <c r="K232" s="31">
        <v>110.210508813</v>
      </c>
      <c r="L232" s="31">
        <v>114.08050695110001</v>
      </c>
      <c r="M232" s="31">
        <v>106.2489865324</v>
      </c>
      <c r="N232" s="32">
        <v>108.3635451759</v>
      </c>
    </row>
    <row r="233" spans="1:14" x14ac:dyDescent="0.2">
      <c r="A233" s="22" t="str">
        <f>IF(ISBLANK(A$15),"",A$15)</f>
        <v>2021年</v>
      </c>
      <c r="C233" s="30" t="str">
        <f>IF(ISBLANK(C$15),"",C$15)</f>
        <v>平均</v>
      </c>
      <c r="D233" s="31">
        <v>122.46396826679999</v>
      </c>
      <c r="E233" s="31">
        <v>122.98095293839999</v>
      </c>
      <c r="F233" s="31">
        <v>128.94332418560001</v>
      </c>
      <c r="G233" s="31">
        <v>120.9731757237</v>
      </c>
      <c r="H233" s="31">
        <v>111.21326987880001</v>
      </c>
      <c r="I233" s="31">
        <v>146.06999091439999</v>
      </c>
      <c r="J233" s="31">
        <v>121.4951869321</v>
      </c>
      <c r="K233" s="31">
        <v>111.4532354582</v>
      </c>
      <c r="L233" s="31">
        <v>117.2694650224</v>
      </c>
      <c r="M233" s="31">
        <v>107.1723156692</v>
      </c>
      <c r="N233" s="32">
        <v>107.65526246899999</v>
      </c>
    </row>
    <row r="234" spans="1:14" x14ac:dyDescent="0.2">
      <c r="A234" s="22" t="str">
        <f>IF(ISBLANK(A$16),"",A$16)</f>
        <v/>
      </c>
      <c r="C234" s="33" t="str">
        <f>IF(ISBLANK(C$16),"",C$16)</f>
        <v/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2"/>
    </row>
    <row r="235" spans="1:14" x14ac:dyDescent="0.2">
      <c r="A235" s="22" t="str">
        <f>IF(ISBLANK(A$17),"",A$17)</f>
        <v>2021年</v>
      </c>
      <c r="C235" s="30" t="str">
        <f>IF(ISBLANK(C$17),"",C$17)</f>
        <v>12月</v>
      </c>
      <c r="D235" s="31">
        <v>125.15867953928482</v>
      </c>
      <c r="E235" s="31">
        <v>125.71841148017162</v>
      </c>
      <c r="F235" s="31">
        <v>132.50442278226296</v>
      </c>
      <c r="G235" s="31">
        <v>121.47236979172983</v>
      </c>
      <c r="H235" s="31">
        <v>113.5272311808243</v>
      </c>
      <c r="I235" s="31">
        <v>151.08900680368936</v>
      </c>
      <c r="J235" s="31">
        <v>124.79781854199122</v>
      </c>
      <c r="K235" s="31">
        <v>112.59825879842209</v>
      </c>
      <c r="L235" s="31">
        <v>118.86000135672568</v>
      </c>
      <c r="M235" s="31">
        <v>108.74860975119051</v>
      </c>
      <c r="N235" s="32">
        <v>107.47372307001822</v>
      </c>
    </row>
    <row r="236" spans="1:14" x14ac:dyDescent="0.2">
      <c r="A236" s="22" t="str">
        <f>IF(ISBLANK(A$18),"",A$18)</f>
        <v>2022年</v>
      </c>
      <c r="C236" s="30" t="str">
        <f>IF(ISBLANK(C$18),"",C$18)</f>
        <v>1月</v>
      </c>
      <c r="D236" s="31">
        <v>125.34180430357657</v>
      </c>
      <c r="E236" s="31">
        <v>125.92126721808444</v>
      </c>
      <c r="F236" s="31">
        <v>132.75706430896332</v>
      </c>
      <c r="G236" s="31">
        <v>121.50610009878685</v>
      </c>
      <c r="H236" s="31">
        <v>113.66312662896529</v>
      </c>
      <c r="I236" s="31">
        <v>151.68802616590401</v>
      </c>
      <c r="J236" s="31">
        <v>124.86558601077779</v>
      </c>
      <c r="K236" s="31">
        <v>112.70485811688678</v>
      </c>
      <c r="L236" s="31">
        <v>119.12918939680273</v>
      </c>
      <c r="M236" s="31">
        <v>108.89874083932882</v>
      </c>
      <c r="N236" s="32">
        <v>107.93099942086603</v>
      </c>
    </row>
    <row r="237" spans="1:14" x14ac:dyDescent="0.2">
      <c r="A237" s="22" t="str">
        <f>IF(ISBLANK(A$19),"",A$19)</f>
        <v/>
      </c>
      <c r="C237" s="30" t="str">
        <f>IF(ISBLANK(C$19),"",C$19)</f>
        <v>2月</v>
      </c>
      <c r="D237" s="31">
        <v>125.52070894025219</v>
      </c>
      <c r="E237" s="31">
        <v>126.06556778489451</v>
      </c>
      <c r="F237" s="31">
        <v>132.93069156857501</v>
      </c>
      <c r="G237" s="31">
        <v>121.68464363354228</v>
      </c>
      <c r="H237" s="31">
        <v>113.81631755848989</v>
      </c>
      <c r="I237" s="31">
        <v>151.68802616590401</v>
      </c>
      <c r="J237" s="31">
        <v>125.16505133129415</v>
      </c>
      <c r="K237" s="31">
        <v>112.79245811688679</v>
      </c>
      <c r="L237" s="31">
        <v>119.1291893968027</v>
      </c>
      <c r="M237" s="31">
        <v>108.89874083932881</v>
      </c>
      <c r="N237" s="32">
        <v>107.93099942086603</v>
      </c>
    </row>
    <row r="238" spans="1:14" x14ac:dyDescent="0.2">
      <c r="A238" s="22" t="str">
        <f>IF(ISBLANK(A$20),"",A$20)</f>
        <v/>
      </c>
      <c r="C238" s="30" t="str">
        <f>IF(ISBLANK(C$20),"",C$20)</f>
        <v>3月</v>
      </c>
      <c r="D238" s="31">
        <v>126.78859091704939</v>
      </c>
      <c r="E238" s="31">
        <v>127.38233540713894</v>
      </c>
      <c r="F238" s="31">
        <v>134.88769927406759</v>
      </c>
      <c r="G238" s="31">
        <v>121.94030483574939</v>
      </c>
      <c r="H238" s="31">
        <v>116.34955829447327</v>
      </c>
      <c r="I238" s="31">
        <v>154.67799866603175</v>
      </c>
      <c r="J238" s="31">
        <v>126.5870586061862</v>
      </c>
      <c r="K238" s="31">
        <v>112.87137816251393</v>
      </c>
      <c r="L238" s="31">
        <v>119.78957931952874</v>
      </c>
      <c r="M238" s="31">
        <v>108.89874083932881</v>
      </c>
      <c r="N238" s="32">
        <v>107.96375160353908</v>
      </c>
    </row>
    <row r="239" spans="1:14" x14ac:dyDescent="0.2">
      <c r="A239" s="22" t="str">
        <f>IF(ISBLANK(A$21),"",A$21)</f>
        <v/>
      </c>
      <c r="C239" s="30" t="str">
        <f>IF(ISBLANK(C$21),"",C$21)</f>
        <v>4月</v>
      </c>
      <c r="D239" s="31">
        <v>127.93178919944047</v>
      </c>
      <c r="E239" s="31">
        <v>128.50447669635273</v>
      </c>
      <c r="F239" s="31">
        <v>136.20223838988676</v>
      </c>
      <c r="G239" s="31">
        <v>121.9714256357494</v>
      </c>
      <c r="H239" s="31">
        <v>116.76354879055863</v>
      </c>
      <c r="I239" s="31">
        <v>158.3368044734915</v>
      </c>
      <c r="J239" s="31">
        <v>126.63546394103453</v>
      </c>
      <c r="K239" s="31">
        <v>113.62153527010375</v>
      </c>
      <c r="L239" s="31">
        <v>121.04342887463834</v>
      </c>
      <c r="M239" s="31">
        <v>109.70881614944108</v>
      </c>
      <c r="N239" s="32">
        <v>107.96375160353908</v>
      </c>
    </row>
    <row r="240" spans="1:14" x14ac:dyDescent="0.2">
      <c r="A240" s="22" t="str">
        <f>IF(ISBLANK(A$22),"",A$22)</f>
        <v/>
      </c>
      <c r="C240" s="30" t="str">
        <f>IF(ISBLANK(C$22),"",C$22)</f>
        <v>5月</v>
      </c>
      <c r="D240" s="31">
        <v>128.8822856655174</v>
      </c>
      <c r="E240" s="31">
        <v>129.553166088513</v>
      </c>
      <c r="F240" s="31">
        <v>137.65347752844826</v>
      </c>
      <c r="G240" s="31">
        <v>122.04958449153895</v>
      </c>
      <c r="H240" s="31">
        <v>117.09703966006315</v>
      </c>
      <c r="I240" s="31">
        <v>162.33595302660547</v>
      </c>
      <c r="J240" s="31">
        <v>126.73227461073006</v>
      </c>
      <c r="K240" s="31">
        <v>113.89193033004618</v>
      </c>
      <c r="L240" s="31">
        <v>121.3551202894636</v>
      </c>
      <c r="M240" s="31">
        <v>109.271013570154</v>
      </c>
      <c r="N240" s="32">
        <v>108.60097686636249</v>
      </c>
    </row>
    <row r="241" spans="1:14" x14ac:dyDescent="0.2">
      <c r="A241" s="22" t="str">
        <f>IF(ISBLANK(A$23),"",A$23)</f>
        <v/>
      </c>
      <c r="C241" s="30" t="str">
        <f>IF(ISBLANK(C$23),"",C$23)</f>
        <v>6月</v>
      </c>
      <c r="D241" s="31">
        <v>130.90053870277347</v>
      </c>
      <c r="E241" s="31">
        <v>131.61781081514846</v>
      </c>
      <c r="F241" s="31">
        <v>140.3660541023896</v>
      </c>
      <c r="G241" s="31">
        <v>122.22937309921842</v>
      </c>
      <c r="H241" s="31">
        <v>117.37477298514415</v>
      </c>
      <c r="I241" s="31">
        <v>164.31818260063358</v>
      </c>
      <c r="J241" s="31">
        <v>130.86044994227004</v>
      </c>
      <c r="K241" s="31">
        <v>114.70385613453642</v>
      </c>
      <c r="L241" s="31">
        <v>121.04342887463834</v>
      </c>
      <c r="M241" s="31">
        <v>111.34177340220936</v>
      </c>
      <c r="N241" s="32">
        <v>108.77623571923014</v>
      </c>
    </row>
    <row r="242" spans="1:14" x14ac:dyDescent="0.2">
      <c r="A242" s="22" t="str">
        <f>IF(ISBLANK(A$24),"",A$24)</f>
        <v/>
      </c>
      <c r="C242" s="30" t="str">
        <f>IF(ISBLANK(C$24),"",C$24)</f>
        <v>7月</v>
      </c>
      <c r="D242" s="31">
        <v>130.91676832897821</v>
      </c>
      <c r="E242" s="31">
        <v>131.62872787178179</v>
      </c>
      <c r="F242" s="31">
        <v>140.45275461726501</v>
      </c>
      <c r="G242" s="31">
        <v>122.38810021546561</v>
      </c>
      <c r="H242" s="31">
        <v>117.3670717735222</v>
      </c>
      <c r="I242" s="31">
        <v>163.94512034465831</v>
      </c>
      <c r="J242" s="31">
        <v>131.27728929452033</v>
      </c>
      <c r="K242" s="31">
        <v>114.56825257712649</v>
      </c>
      <c r="L242" s="31">
        <v>120.42004604497308</v>
      </c>
      <c r="M242" s="31">
        <v>111.83541066828838</v>
      </c>
      <c r="N242" s="32">
        <v>108.83712276325467</v>
      </c>
    </row>
    <row r="243" spans="1:14" x14ac:dyDescent="0.2">
      <c r="A243" s="22" t="str">
        <f>IF(ISBLANK(A$25),"",A$25)</f>
        <v/>
      </c>
      <c r="C243" s="30" t="str">
        <f>IF(ISBLANK(C$25),"",C$25)</f>
        <v>8月</v>
      </c>
      <c r="D243" s="31">
        <v>132.04918623913778</v>
      </c>
      <c r="E243" s="31">
        <v>132.80098230842449</v>
      </c>
      <c r="F243" s="31">
        <v>141.77449239982718</v>
      </c>
      <c r="G243" s="31">
        <v>122.6490949025346</v>
      </c>
      <c r="H243" s="31">
        <v>117.21704701826187</v>
      </c>
      <c r="I243" s="31">
        <v>163.19105672923357</v>
      </c>
      <c r="J243" s="31">
        <v>134.52841887953875</v>
      </c>
      <c r="K243" s="31">
        <v>115.45149418509352</v>
      </c>
      <c r="L243" s="31">
        <v>120.10835463014782</v>
      </c>
      <c r="M243" s="31">
        <v>113.88673171239147</v>
      </c>
      <c r="N243" s="32">
        <v>109.29441270670115</v>
      </c>
    </row>
    <row r="244" spans="1:14" x14ac:dyDescent="0.2">
      <c r="A244" s="22" t="str">
        <f>IF(ISBLANK(A$26),"",A$26)</f>
        <v/>
      </c>
      <c r="C244" s="30" t="str">
        <f>IF(ISBLANK(C$26),"",C$26)</f>
        <v>9月</v>
      </c>
      <c r="D244" s="31">
        <v>133.78012248650202</v>
      </c>
      <c r="E244" s="31">
        <v>134.60372963900181</v>
      </c>
      <c r="F244" s="31">
        <v>144.21118858954975</v>
      </c>
      <c r="G244" s="31">
        <v>122.70233955366965</v>
      </c>
      <c r="H244" s="31">
        <v>117.40459265684363</v>
      </c>
      <c r="I244" s="31">
        <v>166.93033566836866</v>
      </c>
      <c r="J244" s="31">
        <v>136.88040054346345</v>
      </c>
      <c r="K244" s="31">
        <v>116.02855746444585</v>
      </c>
      <c r="L244" s="31">
        <v>120.93069363278101</v>
      </c>
      <c r="M244" s="31">
        <v>114.08438192011822</v>
      </c>
      <c r="N244" s="32">
        <v>110.24674057483327</v>
      </c>
    </row>
    <row r="245" spans="1:14" x14ac:dyDescent="0.2">
      <c r="A245" s="22" t="str">
        <f>IF(ISBLANK(A$27),"",A$27)</f>
        <v/>
      </c>
      <c r="C245" s="30" t="str">
        <f>IF(ISBLANK(C$27),"",C$27)</f>
        <v>10月</v>
      </c>
      <c r="D245" s="31">
        <v>135.34066505515244</v>
      </c>
      <c r="E245" s="31">
        <v>136.16288722055481</v>
      </c>
      <c r="F245" s="31">
        <v>146.27242260262636</v>
      </c>
      <c r="G245" s="31">
        <v>122.76222992375124</v>
      </c>
      <c r="H245" s="31">
        <v>119.45058160186952</v>
      </c>
      <c r="I245" s="31">
        <v>171.72647492563692</v>
      </c>
      <c r="J245" s="31">
        <v>137.36361679923311</v>
      </c>
      <c r="K245" s="31">
        <v>116.6169946704717</v>
      </c>
      <c r="L245" s="31">
        <v>121.07172624147159</v>
      </c>
      <c r="M245" s="31">
        <v>115.74136137363114</v>
      </c>
      <c r="N245" s="32">
        <v>110.2722072414999</v>
      </c>
    </row>
    <row r="246" spans="1:14" x14ac:dyDescent="0.2">
      <c r="A246" s="22" t="str">
        <f>IF(ISBLANK(A$28),"",A$28)</f>
        <v/>
      </c>
      <c r="C246" s="30" t="str">
        <f>IF(ISBLANK(C$28),"",C$28)</f>
        <v>11月</v>
      </c>
      <c r="D246" s="34">
        <v>135.54967772186976</v>
      </c>
      <c r="E246" s="34">
        <v>136.37907740127196</v>
      </c>
      <c r="F246" s="34">
        <v>146.43957659416361</v>
      </c>
      <c r="G246" s="34">
        <v>122.76222992375121</v>
      </c>
      <c r="H246" s="31">
        <v>121.45305629253119</v>
      </c>
      <c r="I246" s="31">
        <v>171.72647492563692</v>
      </c>
      <c r="J246" s="31">
        <v>137.34112454408398</v>
      </c>
      <c r="K246" s="34">
        <v>116.92799198609191</v>
      </c>
      <c r="L246" s="31">
        <v>121.81296595709836</v>
      </c>
      <c r="M246" s="31">
        <v>115.89499123366122</v>
      </c>
      <c r="N246" s="32">
        <v>110.2722072414999</v>
      </c>
    </row>
    <row r="247" spans="1:14" x14ac:dyDescent="0.2">
      <c r="A247" s="35" t="str">
        <f>IF(ISBLANK(A$29),"",A$29)</f>
        <v/>
      </c>
      <c r="B247" s="36"/>
      <c r="C247" s="37">
        <f>IF(ISBLANK(C$29),"",C$29)</f>
        <v>44896</v>
      </c>
      <c r="D247" s="38">
        <v>136.90157217304838</v>
      </c>
      <c r="E247" s="38">
        <v>137.77739603095608</v>
      </c>
      <c r="F247" s="38">
        <v>148.20247338038735</v>
      </c>
      <c r="G247" s="38">
        <v>122.8830588188133</v>
      </c>
      <c r="H247" s="39">
        <v>121.57313977947838</v>
      </c>
      <c r="I247" s="39">
        <v>174.79680056299856</v>
      </c>
      <c r="J247" s="39">
        <v>138.77247159771031</v>
      </c>
      <c r="K247" s="38">
        <v>117.6214309942587</v>
      </c>
      <c r="L247" s="39">
        <v>123.18410013934935</v>
      </c>
      <c r="M247" s="39">
        <v>116.46111069273627</v>
      </c>
      <c r="N247" s="40">
        <v>110.31546496463642</v>
      </c>
    </row>
    <row r="248" spans="1:14" x14ac:dyDescent="0.2">
      <c r="A248" s="4">
        <v>12</v>
      </c>
      <c r="B248" s="5" t="s">
        <v>1</v>
      </c>
      <c r="C248" s="41"/>
      <c r="D248" s="7"/>
      <c r="E248" s="6" t="s">
        <v>50</v>
      </c>
      <c r="F248" s="6"/>
      <c r="G248" s="6"/>
      <c r="H248" s="6"/>
      <c r="I248" s="6"/>
      <c r="J248" s="6"/>
      <c r="K248" s="6"/>
      <c r="L248" s="6"/>
      <c r="M248" s="8"/>
      <c r="N248" s="7"/>
    </row>
    <row r="249" spans="1:14" x14ac:dyDescent="0.2">
      <c r="A249" s="9" t="str">
        <f>IF(ISBLANK(A$11),"",A$11)</f>
        <v>2017年</v>
      </c>
      <c r="B249" s="10"/>
      <c r="C249" s="27" t="str">
        <f>IF(ISBLANK(C$11),"",C$11)</f>
        <v>平均</v>
      </c>
      <c r="D249" s="28">
        <v>113.7595389394</v>
      </c>
      <c r="E249" s="28">
        <v>114.195190512</v>
      </c>
      <c r="F249" s="28">
        <v>117.45354767009999</v>
      </c>
      <c r="G249" s="28">
        <v>120.3885451939</v>
      </c>
      <c r="H249" s="28">
        <v>105.86845207650001</v>
      </c>
      <c r="I249" s="28">
        <v>126.654810841</v>
      </c>
      <c r="J249" s="28">
        <v>111.0417496142</v>
      </c>
      <c r="K249" s="28">
        <v>106.4974038971</v>
      </c>
      <c r="L249" s="28">
        <v>109.74608740079999</v>
      </c>
      <c r="M249" s="28">
        <v>101.7734475244</v>
      </c>
      <c r="N249" s="29">
        <v>105.0421070797</v>
      </c>
    </row>
    <row r="250" spans="1:14" x14ac:dyDescent="0.2">
      <c r="A250" s="22" t="str">
        <f>IF(ISBLANK(A$12),"",A$12)</f>
        <v>2018年</v>
      </c>
      <c r="C250" s="30" t="str">
        <f>IF(ISBLANK(C$12),"",C$12)</f>
        <v>平均</v>
      </c>
      <c r="D250" s="31">
        <v>117.1008397314</v>
      </c>
      <c r="E250" s="31">
        <v>117.6576496097</v>
      </c>
      <c r="F250" s="31">
        <v>121.9724603169</v>
      </c>
      <c r="G250" s="31">
        <v>121.19177820519999</v>
      </c>
      <c r="H250" s="31">
        <v>108.69513888820001</v>
      </c>
      <c r="I250" s="31">
        <v>134.26830843690001</v>
      </c>
      <c r="J250" s="31">
        <v>114.0984918849</v>
      </c>
      <c r="K250" s="31">
        <v>107.46401812720001</v>
      </c>
      <c r="L250" s="31">
        <v>111.72091469</v>
      </c>
      <c r="M250" s="31">
        <v>102.2804821774</v>
      </c>
      <c r="N250" s="32">
        <v>105.6536843129</v>
      </c>
    </row>
    <row r="251" spans="1:14" x14ac:dyDescent="0.2">
      <c r="A251" s="22" t="str">
        <f>IF(ISBLANK(A$13),"",A$13)</f>
        <v>2019年</v>
      </c>
      <c r="C251" s="30" t="str">
        <f>IF(ISBLANK(C$13),"",C$13)</f>
        <v>平均</v>
      </c>
      <c r="D251" s="31">
        <v>119.2328533794</v>
      </c>
      <c r="E251" s="31">
        <v>119.78543141900001</v>
      </c>
      <c r="F251" s="31">
        <v>124.3166151707</v>
      </c>
      <c r="G251" s="31">
        <v>121.71490721559999</v>
      </c>
      <c r="H251" s="31">
        <v>109.3441004635</v>
      </c>
      <c r="I251" s="31">
        <v>136.1644734459</v>
      </c>
      <c r="J251" s="31">
        <v>117.6348708669</v>
      </c>
      <c r="K251" s="31">
        <v>109.0806240756</v>
      </c>
      <c r="L251" s="31">
        <v>113.28155306479999</v>
      </c>
      <c r="M251" s="31">
        <v>103.76402648680001</v>
      </c>
      <c r="N251" s="32">
        <v>106.5929863242</v>
      </c>
    </row>
    <row r="252" spans="1:14" x14ac:dyDescent="0.2">
      <c r="A252" s="22" t="str">
        <f>IF(ISBLANK(A$14),"",A$14)</f>
        <v>2020年</v>
      </c>
      <c r="C252" s="30" t="str">
        <f>IF(ISBLANK(C$14),"",C$14)</f>
        <v>平均</v>
      </c>
      <c r="D252" s="31">
        <v>119.9170018243</v>
      </c>
      <c r="E252" s="31">
        <v>120.4916014514</v>
      </c>
      <c r="F252" s="31">
        <v>124.5987870208</v>
      </c>
      <c r="G252" s="31">
        <v>121.78240632399999</v>
      </c>
      <c r="H252" s="31">
        <v>108.9448776861</v>
      </c>
      <c r="I252" s="31">
        <v>132.63176722310001</v>
      </c>
      <c r="J252" s="31">
        <v>121.46856652530001</v>
      </c>
      <c r="K252" s="31">
        <v>110.7884791212</v>
      </c>
      <c r="L252" s="31">
        <v>114.08050695110001</v>
      </c>
      <c r="M252" s="31">
        <v>106.2489865324</v>
      </c>
      <c r="N252" s="32">
        <v>108.3635451759</v>
      </c>
    </row>
    <row r="253" spans="1:14" x14ac:dyDescent="0.2">
      <c r="A253" s="22" t="str">
        <f>IF(ISBLANK(A$15),"",A$15)</f>
        <v>2021年</v>
      </c>
      <c r="C253" s="30" t="str">
        <f>IF(ISBLANK(C$15),"",C$15)</f>
        <v>平均</v>
      </c>
      <c r="D253" s="31">
        <v>123.3643293093</v>
      </c>
      <c r="E253" s="31">
        <v>124.0083804002</v>
      </c>
      <c r="F253" s="31">
        <v>129.17882758479999</v>
      </c>
      <c r="G253" s="31">
        <v>122.01558315130001</v>
      </c>
      <c r="H253" s="31">
        <v>110.5597759093</v>
      </c>
      <c r="I253" s="31">
        <v>141.14666061509999</v>
      </c>
      <c r="J253" s="31">
        <v>124.2657715138</v>
      </c>
      <c r="K253" s="31">
        <v>111.7933293177</v>
      </c>
      <c r="L253" s="31">
        <v>117.2694650224</v>
      </c>
      <c r="M253" s="31">
        <v>107.1723156692</v>
      </c>
      <c r="N253" s="32">
        <v>107.65526246899999</v>
      </c>
    </row>
    <row r="254" spans="1:14" x14ac:dyDescent="0.2">
      <c r="A254" s="22" t="str">
        <f>IF(ISBLANK(A$16),"",A$16)</f>
        <v/>
      </c>
      <c r="C254" s="33" t="str">
        <f>IF(ISBLANK(C$16),"",C$16)</f>
        <v/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2"/>
    </row>
    <row r="255" spans="1:14" x14ac:dyDescent="0.2">
      <c r="A255" s="22" t="str">
        <f>IF(ISBLANK(A$17),"",A$17)</f>
        <v>2021年</v>
      </c>
      <c r="C255" s="30" t="str">
        <f>IF(ISBLANK(C$17),"",C$17)</f>
        <v>12月</v>
      </c>
      <c r="D255" s="31">
        <v>126.62597945698134</v>
      </c>
      <c r="E255" s="31">
        <v>127.34316442881044</v>
      </c>
      <c r="F255" s="31">
        <v>133.5022233000864</v>
      </c>
      <c r="G255" s="31">
        <v>122.42708639929748</v>
      </c>
      <c r="H255" s="31">
        <v>112.85086303556118</v>
      </c>
      <c r="I255" s="31">
        <v>146.71200605035199</v>
      </c>
      <c r="J255" s="31">
        <v>128.87616639887426</v>
      </c>
      <c r="K255" s="31">
        <v>112.79254316802198</v>
      </c>
      <c r="L255" s="31">
        <v>118.86000135672569</v>
      </c>
      <c r="M255" s="31">
        <v>108.74860975119051</v>
      </c>
      <c r="N255" s="32">
        <v>107.47372307001822</v>
      </c>
    </row>
    <row r="256" spans="1:14" x14ac:dyDescent="0.2">
      <c r="A256" s="22" t="str">
        <f>IF(ISBLANK(A$18),"",A$18)</f>
        <v>2022年</v>
      </c>
      <c r="C256" s="30" t="str">
        <f>IF(ISBLANK(C$18),"",C$18)</f>
        <v>1月</v>
      </c>
      <c r="D256" s="31">
        <v>126.89272921160017</v>
      </c>
      <c r="E256" s="31">
        <v>127.6364832403391</v>
      </c>
      <c r="F256" s="31">
        <v>133.92039906454116</v>
      </c>
      <c r="G256" s="31">
        <v>122.45270461889156</v>
      </c>
      <c r="H256" s="31">
        <v>112.9435219930533</v>
      </c>
      <c r="I256" s="31">
        <v>147.46119717022864</v>
      </c>
      <c r="J256" s="31">
        <v>129.16674114730239</v>
      </c>
      <c r="K256" s="31">
        <v>112.79089057697536</v>
      </c>
      <c r="L256" s="31">
        <v>119.12918939680272</v>
      </c>
      <c r="M256" s="31">
        <v>108.89874083932881</v>
      </c>
      <c r="N256" s="32">
        <v>107.93099942086603</v>
      </c>
    </row>
    <row r="257" spans="1:37" x14ac:dyDescent="0.2">
      <c r="A257" s="22" t="str">
        <f>IF(ISBLANK(A$19),"",A$19)</f>
        <v/>
      </c>
      <c r="C257" s="30" t="str">
        <f>IF(ISBLANK(C$19),"",C$19)</f>
        <v>2月</v>
      </c>
      <c r="D257" s="31">
        <v>127.02757613698076</v>
      </c>
      <c r="E257" s="31">
        <v>127.72887521127245</v>
      </c>
      <c r="F257" s="31">
        <v>133.98468151676624</v>
      </c>
      <c r="G257" s="31">
        <v>122.59974392570236</v>
      </c>
      <c r="H257" s="31">
        <v>113.09880432738869</v>
      </c>
      <c r="I257" s="31">
        <v>147.46119717022864</v>
      </c>
      <c r="J257" s="31">
        <v>129.24843743200987</v>
      </c>
      <c r="K257" s="31">
        <v>112.94969057697536</v>
      </c>
      <c r="L257" s="31">
        <v>119.12918939680273</v>
      </c>
      <c r="M257" s="31">
        <v>108.89874083932881</v>
      </c>
      <c r="N257" s="32">
        <v>107.93099942086603</v>
      </c>
    </row>
    <row r="258" spans="1:37" x14ac:dyDescent="0.2">
      <c r="A258" s="22" t="str">
        <f>IF(ISBLANK(A$20),"",A$20)</f>
        <v/>
      </c>
      <c r="C258" s="30" t="str">
        <f>IF(ISBLANK(C$20),"",C$20)</f>
        <v>3月</v>
      </c>
      <c r="D258" s="31">
        <v>128.27841544213084</v>
      </c>
      <c r="E258" s="31">
        <v>129.0364908358828</v>
      </c>
      <c r="F258" s="31">
        <v>135.87220411701827</v>
      </c>
      <c r="G258" s="31">
        <v>122.81634849956986</v>
      </c>
      <c r="H258" s="31">
        <v>115.64004391279948</v>
      </c>
      <c r="I258" s="31">
        <v>150.29136857905922</v>
      </c>
      <c r="J258" s="31">
        <v>130.57986995905111</v>
      </c>
      <c r="K258" s="31">
        <v>112.88729059605164</v>
      </c>
      <c r="L258" s="31">
        <v>119.78957931952874</v>
      </c>
      <c r="M258" s="31">
        <v>108.89874083932882</v>
      </c>
      <c r="N258" s="32">
        <v>107.96375160353908</v>
      </c>
    </row>
    <row r="259" spans="1:37" x14ac:dyDescent="0.2">
      <c r="A259" s="22" t="str">
        <f>IF(ISBLANK(A$21),"",A$21)</f>
        <v/>
      </c>
      <c r="C259" s="30" t="str">
        <f>IF(ISBLANK(C$21),"",C$21)</f>
        <v>4月</v>
      </c>
      <c r="D259" s="31">
        <v>129.58780635022117</v>
      </c>
      <c r="E259" s="31">
        <v>130.32783816308819</v>
      </c>
      <c r="F259" s="31">
        <v>137.4297963542744</v>
      </c>
      <c r="G259" s="31">
        <v>122.83925969956985</v>
      </c>
      <c r="H259" s="31">
        <v>115.97889516342961</v>
      </c>
      <c r="I259" s="31">
        <v>154.09749277972753</v>
      </c>
      <c r="J259" s="31">
        <v>130.78742335078874</v>
      </c>
      <c r="K259" s="31">
        <v>113.54964103757564</v>
      </c>
      <c r="L259" s="31">
        <v>121.04342887463834</v>
      </c>
      <c r="M259" s="31">
        <v>109.70881614944108</v>
      </c>
      <c r="N259" s="32">
        <v>107.96375160353908</v>
      </c>
    </row>
    <row r="260" spans="1:37" x14ac:dyDescent="0.2">
      <c r="A260" s="22" t="str">
        <f>IF(ISBLANK(A$22),"",A$22)</f>
        <v/>
      </c>
      <c r="C260" s="30" t="str">
        <f>IF(ISBLANK(C$22),"",C$22)</f>
        <v>5月</v>
      </c>
      <c r="D260" s="31">
        <v>130.82560628384985</v>
      </c>
      <c r="E260" s="31">
        <v>131.69265960870527</v>
      </c>
      <c r="F260" s="31">
        <v>139.16517798247807</v>
      </c>
      <c r="G260" s="31">
        <v>122.90517531736899</v>
      </c>
      <c r="H260" s="31">
        <v>116.22717098906138</v>
      </c>
      <c r="I260" s="31">
        <v>158.14840097421367</v>
      </c>
      <c r="J260" s="31">
        <v>131.20253013425946</v>
      </c>
      <c r="K260" s="31">
        <v>114.03902339682642</v>
      </c>
      <c r="L260" s="31">
        <v>121.3551202894636</v>
      </c>
      <c r="M260" s="31">
        <v>109.271013570154</v>
      </c>
      <c r="N260" s="32">
        <v>108.60097686636249</v>
      </c>
    </row>
    <row r="261" spans="1:37" x14ac:dyDescent="0.2">
      <c r="A261" s="22" t="str">
        <f>IF(ISBLANK(A$23),"",A$23)</f>
        <v/>
      </c>
      <c r="C261" s="30" t="str">
        <f>IF(ISBLANK(C$23),"",C$23)</f>
        <v>6月</v>
      </c>
      <c r="D261" s="31">
        <v>132.64196805461503</v>
      </c>
      <c r="E261" s="31">
        <v>133.55540445783529</v>
      </c>
      <c r="F261" s="31">
        <v>141.50257241360563</v>
      </c>
      <c r="G261" s="31">
        <v>123.05255305359604</v>
      </c>
      <c r="H261" s="31">
        <v>116.48630127674345</v>
      </c>
      <c r="I261" s="31">
        <v>159.98667062901188</v>
      </c>
      <c r="J261" s="31">
        <v>134.94705551906154</v>
      </c>
      <c r="K261" s="31">
        <v>114.78042057846667</v>
      </c>
      <c r="L261" s="31">
        <v>121.04342887463834</v>
      </c>
      <c r="M261" s="31">
        <v>111.34177340220936</v>
      </c>
      <c r="N261" s="32">
        <v>108.77623571923016</v>
      </c>
    </row>
    <row r="262" spans="1:37" x14ac:dyDescent="0.2">
      <c r="A262" s="22" t="str">
        <f>IF(ISBLANK(A$24),"",A$24)</f>
        <v/>
      </c>
      <c r="C262" s="30" t="str">
        <f>IF(ISBLANK(C$24),"",C$24)</f>
        <v>7月</v>
      </c>
      <c r="D262" s="31">
        <v>132.62699566740528</v>
      </c>
      <c r="E262" s="31">
        <v>133.53292772598883</v>
      </c>
      <c r="F262" s="31">
        <v>141.57836094193914</v>
      </c>
      <c r="G262" s="31">
        <v>123.1848252530004</v>
      </c>
      <c r="H262" s="31">
        <v>116.48747172137527</v>
      </c>
      <c r="I262" s="31">
        <v>159.65383937843245</v>
      </c>
      <c r="J262" s="31">
        <v>135.38412808418266</v>
      </c>
      <c r="K262" s="31">
        <v>114.52579464755352</v>
      </c>
      <c r="L262" s="31">
        <v>120.42004604497309</v>
      </c>
      <c r="M262" s="31">
        <v>111.83541066828839</v>
      </c>
      <c r="N262" s="32">
        <v>108.83712276325467</v>
      </c>
    </row>
    <row r="263" spans="1:37" x14ac:dyDescent="0.2">
      <c r="A263" s="22" t="str">
        <f>IF(ISBLANK(A$25),"",A$25)</f>
        <v/>
      </c>
      <c r="C263" s="30" t="str">
        <f>IF(ISBLANK(C$25),"",C$25)</f>
        <v>8月</v>
      </c>
      <c r="D263" s="31">
        <v>133.68666658840837</v>
      </c>
      <c r="E263" s="31">
        <v>134.63648930469259</v>
      </c>
      <c r="F263" s="31">
        <v>142.79149965830786</v>
      </c>
      <c r="G263" s="31">
        <v>123.39751975197112</v>
      </c>
      <c r="H263" s="31">
        <v>116.35335237742396</v>
      </c>
      <c r="I263" s="31">
        <v>158.96681297916251</v>
      </c>
      <c r="J263" s="31">
        <v>138.79433913161208</v>
      </c>
      <c r="K263" s="31">
        <v>115.37048300190156</v>
      </c>
      <c r="L263" s="31">
        <v>120.10835463014783</v>
      </c>
      <c r="M263" s="31">
        <v>113.88673171239144</v>
      </c>
      <c r="N263" s="32">
        <v>109.29441270670114</v>
      </c>
    </row>
    <row r="264" spans="1:37" x14ac:dyDescent="0.2">
      <c r="A264" s="22" t="str">
        <f>IF(ISBLANK(A$26),"",A$26)</f>
        <v/>
      </c>
      <c r="C264" s="30" t="str">
        <f>IF(ISBLANK(C$26),"",C$26)</f>
        <v>9月</v>
      </c>
      <c r="D264" s="31">
        <v>135.50212805450423</v>
      </c>
      <c r="E264" s="31">
        <v>136.53977547376633</v>
      </c>
      <c r="F264" s="31">
        <v>145.24432477393424</v>
      </c>
      <c r="G264" s="31">
        <v>123.44194720597619</v>
      </c>
      <c r="H264" s="31">
        <v>116.67893531807934</v>
      </c>
      <c r="I264" s="31">
        <v>161.6230439066444</v>
      </c>
      <c r="J264" s="31">
        <v>142.09965152325799</v>
      </c>
      <c r="K264" s="31">
        <v>115.97549726832594</v>
      </c>
      <c r="L264" s="31">
        <v>120.93069363278101</v>
      </c>
      <c r="M264" s="31">
        <v>114.08438192011822</v>
      </c>
      <c r="N264" s="32">
        <v>110.24674057483325</v>
      </c>
    </row>
    <row r="265" spans="1:37" x14ac:dyDescent="0.2">
      <c r="A265" s="22" t="str">
        <f>IF(ISBLANK(A$27),"",A$27)</f>
        <v/>
      </c>
      <c r="C265" s="30" t="str">
        <f>IF(ISBLANK(C$27),"",C$27)</f>
        <v>10月</v>
      </c>
      <c r="D265" s="31">
        <v>137.36522003072022</v>
      </c>
      <c r="E265" s="31">
        <v>138.4134521931513</v>
      </c>
      <c r="F265" s="31">
        <v>147.7516509706262</v>
      </c>
      <c r="G265" s="31">
        <v>123.49065034853618</v>
      </c>
      <c r="H265" s="31">
        <v>118.34995371305432</v>
      </c>
      <c r="I265" s="31">
        <v>167.81909476328497</v>
      </c>
      <c r="J265" s="31">
        <v>142.13632458451278</v>
      </c>
      <c r="K265" s="31">
        <v>116.35219307730102</v>
      </c>
      <c r="L265" s="31">
        <v>121.07172624147159</v>
      </c>
      <c r="M265" s="31">
        <v>115.74136137363114</v>
      </c>
      <c r="N265" s="32">
        <v>110.2722072414999</v>
      </c>
    </row>
    <row r="266" spans="1:37" x14ac:dyDescent="0.2">
      <c r="A266" s="22" t="str">
        <f>IF(ISBLANK(A$28),"",A$28)</f>
        <v/>
      </c>
      <c r="C266" s="30" t="str">
        <f>IF(ISBLANK(C$28),"",C$28)</f>
        <v>11月</v>
      </c>
      <c r="D266" s="34">
        <v>137.56947502814057</v>
      </c>
      <c r="E266" s="34">
        <v>138.62595219046753</v>
      </c>
      <c r="F266" s="34">
        <v>147.93650194676147</v>
      </c>
      <c r="G266" s="34">
        <v>123.49065034853618</v>
      </c>
      <c r="H266" s="31">
        <v>120.47998876923197</v>
      </c>
      <c r="I266" s="31">
        <v>167.81909476328497</v>
      </c>
      <c r="J266" s="31">
        <v>142.12530955333816</v>
      </c>
      <c r="K266" s="34">
        <v>116.63001318988884</v>
      </c>
      <c r="L266" s="31">
        <v>121.81296595709834</v>
      </c>
      <c r="M266" s="31">
        <v>115.89499123366122</v>
      </c>
      <c r="N266" s="32">
        <v>110.2722072414999</v>
      </c>
    </row>
    <row r="267" spans="1:37" x14ac:dyDescent="0.2">
      <c r="A267" s="35" t="str">
        <f>IF(ISBLANK(A$29),"",A$29)</f>
        <v/>
      </c>
      <c r="B267" s="36"/>
      <c r="C267" s="37">
        <f>IF(ISBLANK(C$29),"",C$29)</f>
        <v>44896</v>
      </c>
      <c r="D267" s="38">
        <v>139.02647293725363</v>
      </c>
      <c r="E267" s="38">
        <v>140.14176358155476</v>
      </c>
      <c r="F267" s="38">
        <v>149.83429225277456</v>
      </c>
      <c r="G267" s="38">
        <v>123.59008782808372</v>
      </c>
      <c r="H267" s="39">
        <v>120.58435234207781</v>
      </c>
      <c r="I267" s="39">
        <v>170.11080505395074</v>
      </c>
      <c r="J267" s="39">
        <v>144.4891974003387</v>
      </c>
      <c r="K267" s="38">
        <v>117.24340902742223</v>
      </c>
      <c r="L267" s="39">
        <v>123.18410013934934</v>
      </c>
      <c r="M267" s="39">
        <v>116.4611106927363</v>
      </c>
      <c r="N267" s="40">
        <v>110.31546496463642</v>
      </c>
    </row>
    <row r="268" spans="1:37" x14ac:dyDescent="0.2">
      <c r="A268" s="1" t="s">
        <v>41</v>
      </c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</row>
    <row r="269" spans="1:37" x14ac:dyDescent="0.2">
      <c r="A269" s="1" t="s">
        <v>42</v>
      </c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</row>
    <row r="270" spans="1:37" x14ac:dyDescent="0.2">
      <c r="N270" s="2"/>
    </row>
    <row r="271" spans="1:37" ht="16.5" x14ac:dyDescent="0.25">
      <c r="B271" s="3"/>
      <c r="D271" s="3"/>
      <c r="M271" s="94">
        <f>M$4</f>
        <v>40544</v>
      </c>
      <c r="N271" s="94"/>
    </row>
    <row r="272" spans="1:37" ht="16.5" x14ac:dyDescent="0.25">
      <c r="A272" s="3" t="str">
        <f>A$5</f>
        <v>１．標準指数　　　Ｓｔａｎｄａｒｄ　ｉｎｄｅｘ(東京)</v>
      </c>
      <c r="M272" s="95">
        <f>M$5</f>
        <v>40544</v>
      </c>
      <c r="N272" s="95"/>
    </row>
    <row r="273" spans="1:14" x14ac:dyDescent="0.2">
      <c r="A273" s="4">
        <v>13</v>
      </c>
      <c r="B273" s="5" t="s">
        <v>1</v>
      </c>
      <c r="C273" s="41"/>
      <c r="D273" s="7"/>
      <c r="E273" s="6" t="s">
        <v>51</v>
      </c>
      <c r="F273" s="6"/>
      <c r="G273" s="6"/>
      <c r="H273" s="6"/>
      <c r="I273" s="6"/>
      <c r="J273" s="6"/>
      <c r="K273" s="6"/>
      <c r="L273" s="6"/>
      <c r="M273" s="8"/>
      <c r="N273" s="7"/>
    </row>
    <row r="274" spans="1:14" x14ac:dyDescent="0.2">
      <c r="A274" s="9"/>
      <c r="B274" s="10"/>
      <c r="C274" s="11" t="s">
        <v>3</v>
      </c>
      <c r="D274" s="12" t="s">
        <v>4</v>
      </c>
      <c r="E274" s="12" t="s">
        <v>5</v>
      </c>
      <c r="F274" s="13" t="s">
        <v>6</v>
      </c>
      <c r="G274" s="14"/>
      <c r="H274" s="6"/>
      <c r="I274" s="6"/>
      <c r="J274" s="7"/>
      <c r="K274" s="15" t="s">
        <v>7</v>
      </c>
      <c r="L274" s="6"/>
      <c r="M274" s="6"/>
      <c r="N274" s="7"/>
    </row>
    <row r="275" spans="1:14" x14ac:dyDescent="0.2">
      <c r="A275" s="16"/>
      <c r="B275" s="17"/>
      <c r="C275" s="18" t="s">
        <v>8</v>
      </c>
      <c r="D275" s="18"/>
      <c r="E275" s="19"/>
      <c r="F275" s="19"/>
      <c r="G275" s="12" t="s">
        <v>9</v>
      </c>
      <c r="H275" s="20" t="s">
        <v>10</v>
      </c>
      <c r="I275" s="20" t="s">
        <v>11</v>
      </c>
      <c r="J275" s="20" t="s">
        <v>12</v>
      </c>
      <c r="K275" s="21"/>
      <c r="L275" s="20" t="s">
        <v>13</v>
      </c>
      <c r="M275" s="20" t="s">
        <v>14</v>
      </c>
      <c r="N275" s="20" t="s">
        <v>15</v>
      </c>
    </row>
    <row r="276" spans="1:14" ht="13.5" customHeight="1" x14ac:dyDescent="0.2">
      <c r="A276" s="22" t="s">
        <v>16</v>
      </c>
      <c r="B276" s="17"/>
      <c r="C276" s="23" t="s">
        <v>17</v>
      </c>
      <c r="D276" s="19" t="s">
        <v>18</v>
      </c>
      <c r="E276" s="19" t="s">
        <v>19</v>
      </c>
      <c r="F276" s="19" t="s">
        <v>20</v>
      </c>
      <c r="G276" s="19" t="s">
        <v>21</v>
      </c>
      <c r="H276" s="24" t="s">
        <v>22</v>
      </c>
      <c r="I276" s="24" t="s">
        <v>23</v>
      </c>
      <c r="J276" s="24" t="s">
        <v>24</v>
      </c>
      <c r="K276" s="24" t="s">
        <v>25</v>
      </c>
      <c r="L276" s="24" t="s">
        <v>26</v>
      </c>
      <c r="M276" s="24" t="s">
        <v>27</v>
      </c>
      <c r="N276" s="24" t="s">
        <v>28</v>
      </c>
    </row>
    <row r="277" spans="1:14" ht="13.5" customHeight="1" x14ac:dyDescent="0.2">
      <c r="A277" s="22" t="s">
        <v>29</v>
      </c>
      <c r="B277" s="17"/>
      <c r="C277" s="23"/>
      <c r="D277" s="25" t="s">
        <v>30</v>
      </c>
      <c r="E277" s="25" t="s">
        <v>30</v>
      </c>
      <c r="F277" s="25" t="s">
        <v>31</v>
      </c>
      <c r="G277" s="25" t="s">
        <v>32</v>
      </c>
      <c r="H277" s="26" t="s">
        <v>33</v>
      </c>
      <c r="I277" s="26" t="s">
        <v>34</v>
      </c>
      <c r="J277" s="26"/>
      <c r="K277" s="26"/>
      <c r="L277" s="26"/>
      <c r="M277" s="26" t="s">
        <v>35</v>
      </c>
      <c r="N277" s="26" t="s">
        <v>36</v>
      </c>
    </row>
    <row r="278" spans="1:14" x14ac:dyDescent="0.2">
      <c r="A278" s="9" t="str">
        <f>IF(ISBLANK(A$11),"",A$11)</f>
        <v>2017年</v>
      </c>
      <c r="B278" s="10"/>
      <c r="C278" s="27" t="str">
        <f>IF(ISBLANK(C$11),"",C$11)</f>
        <v>平均</v>
      </c>
      <c r="D278" s="28">
        <v>113.9521828112</v>
      </c>
      <c r="E278" s="28">
        <v>114.554742444</v>
      </c>
      <c r="F278" s="28">
        <v>115.71773497149999</v>
      </c>
      <c r="G278" s="28">
        <v>118.1988214398</v>
      </c>
      <c r="H278" s="28">
        <v>105.59411740359999</v>
      </c>
      <c r="I278" s="28">
        <v>125.7324894085</v>
      </c>
      <c r="J278" s="28">
        <v>111.28537771160001</v>
      </c>
      <c r="K278" s="28">
        <v>107.5218750173</v>
      </c>
      <c r="L278" s="28">
        <v>111.03171354</v>
      </c>
      <c r="M278" s="28">
        <v>101.9754810261</v>
      </c>
      <c r="N278" s="29">
        <v>104.2853301949</v>
      </c>
    </row>
    <row r="279" spans="1:14" x14ac:dyDescent="0.2">
      <c r="A279" s="22" t="str">
        <f>IF(ISBLANK(A$12),"",A$12)</f>
        <v>2018年</v>
      </c>
      <c r="C279" s="30" t="str">
        <f>IF(ISBLANK(C$12),"",C$12)</f>
        <v>平均</v>
      </c>
      <c r="D279" s="31">
        <v>117.3920112924</v>
      </c>
      <c r="E279" s="31">
        <v>118.1646134554</v>
      </c>
      <c r="F279" s="31">
        <v>119.69664983120001</v>
      </c>
      <c r="G279" s="31">
        <v>119.1960533458</v>
      </c>
      <c r="H279" s="31">
        <v>108.4584153853</v>
      </c>
      <c r="I279" s="31">
        <v>134.05293607460001</v>
      </c>
      <c r="J279" s="31">
        <v>113.51492871409999</v>
      </c>
      <c r="K279" s="31">
        <v>108.9000580352</v>
      </c>
      <c r="L279" s="31">
        <v>112.99017220429999</v>
      </c>
      <c r="M279" s="31">
        <v>102.5499555696</v>
      </c>
      <c r="N279" s="32">
        <v>104.91437206080001</v>
      </c>
    </row>
    <row r="280" spans="1:14" x14ac:dyDescent="0.2">
      <c r="A280" s="22" t="str">
        <f>IF(ISBLANK(A$13),"",A$13)</f>
        <v>2019年</v>
      </c>
      <c r="C280" s="30" t="str">
        <f>IF(ISBLANK(C$13),"",C$13)</f>
        <v>平均</v>
      </c>
      <c r="D280" s="31">
        <v>119.80454108479999</v>
      </c>
      <c r="E280" s="31">
        <v>120.5867797022</v>
      </c>
      <c r="F280" s="31">
        <v>122.2472144856</v>
      </c>
      <c r="G280" s="31">
        <v>119.8193412712</v>
      </c>
      <c r="H280" s="31">
        <v>109.3173857292</v>
      </c>
      <c r="I280" s="31">
        <v>136.31953100729999</v>
      </c>
      <c r="J280" s="31">
        <v>116.9834254256</v>
      </c>
      <c r="K280" s="31">
        <v>110.54577133319999</v>
      </c>
      <c r="L280" s="31">
        <v>114.6681984172</v>
      </c>
      <c r="M280" s="31">
        <v>104.2661345282</v>
      </c>
      <c r="N280" s="32">
        <v>105.83615513220001</v>
      </c>
    </row>
    <row r="281" spans="1:14" x14ac:dyDescent="0.2">
      <c r="A281" s="22" t="str">
        <f>IF(ISBLANK(A$14),"",A$14)</f>
        <v>2020年</v>
      </c>
      <c r="C281" s="30" t="str">
        <f>IF(ISBLANK(C$14),"",C$14)</f>
        <v>平均</v>
      </c>
      <c r="D281" s="31">
        <v>120.5260387376</v>
      </c>
      <c r="E281" s="31">
        <v>121.3402504605</v>
      </c>
      <c r="F281" s="31">
        <v>122.8917464365</v>
      </c>
      <c r="G281" s="31">
        <v>119.8694002061</v>
      </c>
      <c r="H281" s="31">
        <v>108.8459315998</v>
      </c>
      <c r="I281" s="31">
        <v>131.36495974650001</v>
      </c>
      <c r="J281" s="31">
        <v>121.3315025295</v>
      </c>
      <c r="K281" s="31">
        <v>111.9580186287</v>
      </c>
      <c r="L281" s="31">
        <v>115.40100050700001</v>
      </c>
      <c r="M281" s="31">
        <v>106.7545624167</v>
      </c>
      <c r="N281" s="32">
        <v>107.67672630840001</v>
      </c>
    </row>
    <row r="282" spans="1:14" x14ac:dyDescent="0.2">
      <c r="A282" s="22" t="str">
        <f>IF(ISBLANK(A$15),"",A$15)</f>
        <v>2021年</v>
      </c>
      <c r="C282" s="30" t="str">
        <f>IF(ISBLANK(C$15),"",C$15)</f>
        <v>平均</v>
      </c>
      <c r="D282" s="31">
        <v>124.4610227653</v>
      </c>
      <c r="E282" s="31">
        <v>125.3963589033</v>
      </c>
      <c r="F282" s="31">
        <v>127.1751462244</v>
      </c>
      <c r="G282" s="31">
        <v>120.1747564825</v>
      </c>
      <c r="H282" s="31">
        <v>110.8845177534</v>
      </c>
      <c r="I282" s="31">
        <v>141.5265277188</v>
      </c>
      <c r="J282" s="31">
        <v>123.385060545</v>
      </c>
      <c r="K282" s="31">
        <v>114.6396471329</v>
      </c>
      <c r="L282" s="31">
        <v>119.6340941375</v>
      </c>
      <c r="M282" s="31">
        <v>107.5794126749</v>
      </c>
      <c r="N282" s="32">
        <v>107.2595861904</v>
      </c>
    </row>
    <row r="283" spans="1:14" x14ac:dyDescent="0.2">
      <c r="A283" s="22" t="str">
        <f>IF(ISBLANK(A$16),"",A$16)</f>
        <v/>
      </c>
      <c r="C283" s="33" t="str">
        <f>IF(ISBLANK(C$16),"",C$16)</f>
        <v/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2"/>
    </row>
    <row r="284" spans="1:14" x14ac:dyDescent="0.2">
      <c r="A284" s="22" t="str">
        <f>IF(ISBLANK(A$17),"",A$17)</f>
        <v>2021年</v>
      </c>
      <c r="C284" s="30" t="str">
        <f>IF(ISBLANK(C$17),"",C$17)</f>
        <v>12月</v>
      </c>
      <c r="D284" s="31">
        <v>128.18090933617412</v>
      </c>
      <c r="E284" s="31">
        <v>129.24076004358341</v>
      </c>
      <c r="F284" s="31">
        <v>131.36967715475399</v>
      </c>
      <c r="G284" s="31">
        <v>120.75846901911166</v>
      </c>
      <c r="H284" s="31">
        <v>113.15976221193473</v>
      </c>
      <c r="I284" s="31">
        <v>149.67585945387998</v>
      </c>
      <c r="J284" s="31">
        <v>126.35764941667918</v>
      </c>
      <c r="K284" s="31">
        <v>116.36673768209309</v>
      </c>
      <c r="L284" s="31">
        <v>121.66494544302317</v>
      </c>
      <c r="M284" s="31">
        <v>109.27993705664974</v>
      </c>
      <c r="N284" s="32">
        <v>107.11630646194655</v>
      </c>
    </row>
    <row r="285" spans="1:14" x14ac:dyDescent="0.2">
      <c r="A285" s="22" t="str">
        <f>IF(ISBLANK(A$18),"",A$18)</f>
        <v>2022年</v>
      </c>
      <c r="C285" s="30" t="str">
        <f>IF(ISBLANK(C$18),"",C$18)</f>
        <v>1月</v>
      </c>
      <c r="D285" s="31">
        <v>128.35816117430375</v>
      </c>
      <c r="E285" s="31">
        <v>129.44920653550889</v>
      </c>
      <c r="F285" s="31">
        <v>131.57402493091567</v>
      </c>
      <c r="G285" s="31">
        <v>120.79978341363166</v>
      </c>
      <c r="H285" s="31">
        <v>113.42936847405115</v>
      </c>
      <c r="I285" s="31">
        <v>150.16561503612266</v>
      </c>
      <c r="J285" s="31">
        <v>126.41171045734555</v>
      </c>
      <c r="K285" s="31">
        <v>116.59996999499754</v>
      </c>
      <c r="L285" s="31">
        <v>122.02987886185662</v>
      </c>
      <c r="M285" s="31">
        <v>109.32602380928753</v>
      </c>
      <c r="N285" s="32">
        <v>107.44456650670874</v>
      </c>
    </row>
    <row r="286" spans="1:14" x14ac:dyDescent="0.2">
      <c r="A286" s="22" t="str">
        <f>IF(ISBLANK(A$19),"",A$19)</f>
        <v/>
      </c>
      <c r="C286" s="30" t="str">
        <f>IF(ISBLANK(C$19),"",C$19)</f>
        <v>2月</v>
      </c>
      <c r="D286" s="31">
        <v>128.46332572520666</v>
      </c>
      <c r="E286" s="31">
        <v>129.49505229063149</v>
      </c>
      <c r="F286" s="31">
        <v>131.62533530863692</v>
      </c>
      <c r="G286" s="31">
        <v>121.00907917633165</v>
      </c>
      <c r="H286" s="31">
        <v>113.51542495025153</v>
      </c>
      <c r="I286" s="31">
        <v>150.16561503612266</v>
      </c>
      <c r="J286" s="31">
        <v>126.45373708234175</v>
      </c>
      <c r="K286" s="31">
        <v>116.61276999499754</v>
      </c>
      <c r="L286" s="31">
        <v>122.02987886185662</v>
      </c>
      <c r="M286" s="31">
        <v>109.32602380928755</v>
      </c>
      <c r="N286" s="32">
        <v>107.44456650670875</v>
      </c>
    </row>
    <row r="287" spans="1:14" x14ac:dyDescent="0.2">
      <c r="A287" s="22" t="str">
        <f>IF(ISBLANK(A$20),"",A$20)</f>
        <v/>
      </c>
      <c r="C287" s="30" t="str">
        <f>IF(ISBLANK(C$20),"",C$20)</f>
        <v>3月</v>
      </c>
      <c r="D287" s="31">
        <v>129.89237184551496</v>
      </c>
      <c r="E287" s="31">
        <v>131.01102495135191</v>
      </c>
      <c r="F287" s="31">
        <v>133.29815934132992</v>
      </c>
      <c r="G287" s="31">
        <v>121.3024578628137</v>
      </c>
      <c r="H287" s="31">
        <v>116.35911769536303</v>
      </c>
      <c r="I287" s="31">
        <v>152.64112056490023</v>
      </c>
      <c r="J287" s="31">
        <v>127.69286225172023</v>
      </c>
      <c r="K287" s="31">
        <v>117.18022847467738</v>
      </c>
      <c r="L287" s="31">
        <v>123.04784752513562</v>
      </c>
      <c r="M287" s="31">
        <v>109.32602380928755</v>
      </c>
      <c r="N287" s="32">
        <v>107.44628578138973</v>
      </c>
    </row>
    <row r="288" spans="1:14" x14ac:dyDescent="0.2">
      <c r="A288" s="22" t="str">
        <f>IF(ISBLANK(A$21),"",A$21)</f>
        <v/>
      </c>
      <c r="C288" s="30" t="str">
        <f>IF(ISBLANK(C$21),"",C$21)</f>
        <v>4月</v>
      </c>
      <c r="D288" s="31">
        <v>131.17850990798343</v>
      </c>
      <c r="E288" s="31">
        <v>132.27136870951858</v>
      </c>
      <c r="F288" s="31">
        <v>134.5300454409942</v>
      </c>
      <c r="G288" s="31">
        <v>121.3419002628137</v>
      </c>
      <c r="H288" s="31">
        <v>116.93795594746305</v>
      </c>
      <c r="I288" s="31">
        <v>156.50522383498532</v>
      </c>
      <c r="J288" s="31">
        <v>127.73147728076822</v>
      </c>
      <c r="K288" s="31">
        <v>118.61266185060961</v>
      </c>
      <c r="L288" s="31">
        <v>124.74766897603659</v>
      </c>
      <c r="M288" s="31">
        <v>110.68726597547169</v>
      </c>
      <c r="N288" s="32">
        <v>107.44628578138973</v>
      </c>
    </row>
    <row r="289" spans="1:14" x14ac:dyDescent="0.2">
      <c r="A289" s="22" t="str">
        <f>IF(ISBLANK(A$22),"",A$22)</f>
        <v/>
      </c>
      <c r="C289" s="30" t="str">
        <f>IF(ISBLANK(C$22),"",C$22)</f>
        <v>5月</v>
      </c>
      <c r="D289" s="31">
        <v>132.02145643784257</v>
      </c>
      <c r="E289" s="31">
        <v>133.26526199090463</v>
      </c>
      <c r="F289" s="31">
        <v>135.66114991952213</v>
      </c>
      <c r="G289" s="31">
        <v>121.43151435659367</v>
      </c>
      <c r="H289" s="31">
        <v>117.51004777374499</v>
      </c>
      <c r="I289" s="31">
        <v>159.95091779488862</v>
      </c>
      <c r="J289" s="31">
        <v>127.80870733886334</v>
      </c>
      <c r="K289" s="31">
        <v>118.77680933729886</v>
      </c>
      <c r="L289" s="31">
        <v>125.17022346100059</v>
      </c>
      <c r="M289" s="31">
        <v>110.23772720450228</v>
      </c>
      <c r="N289" s="32">
        <v>107.90372381182841</v>
      </c>
    </row>
    <row r="290" spans="1:14" x14ac:dyDescent="0.2">
      <c r="A290" s="22" t="str">
        <f>IF(ISBLANK(A$23),"",A$23)</f>
        <v/>
      </c>
      <c r="C290" s="30" t="str">
        <f>IF(ISBLANK(C$23),"",C$23)</f>
        <v>6月</v>
      </c>
      <c r="D290" s="31">
        <v>134.19210554868135</v>
      </c>
      <c r="E290" s="31">
        <v>135.51837303226984</v>
      </c>
      <c r="F290" s="31">
        <v>138.19440742974118</v>
      </c>
      <c r="G290" s="31">
        <v>121.64218502103444</v>
      </c>
      <c r="H290" s="31">
        <v>117.81466353249039</v>
      </c>
      <c r="I290" s="31">
        <v>162.42524075900317</v>
      </c>
      <c r="J290" s="31">
        <v>131.31764371846458</v>
      </c>
      <c r="K290" s="31">
        <v>119.33581407194475</v>
      </c>
      <c r="L290" s="31">
        <v>124.74766897603659</v>
      </c>
      <c r="M290" s="31">
        <v>112.61712831441456</v>
      </c>
      <c r="N290" s="32">
        <v>108.0463123405066</v>
      </c>
    </row>
    <row r="291" spans="1:14" x14ac:dyDescent="0.2">
      <c r="A291" s="22" t="str">
        <f>IF(ISBLANK(A$24),"",A$24)</f>
        <v/>
      </c>
      <c r="C291" s="30" t="str">
        <f>IF(ISBLANK(C$24),"",C$24)</f>
        <v>7月</v>
      </c>
      <c r="D291" s="31">
        <v>134.25840159714423</v>
      </c>
      <c r="E291" s="31">
        <v>135.57892943460965</v>
      </c>
      <c r="F291" s="31">
        <v>138.31773617510876</v>
      </c>
      <c r="G291" s="31">
        <v>121.82593105412445</v>
      </c>
      <c r="H291" s="31">
        <v>117.7718622901978</v>
      </c>
      <c r="I291" s="31">
        <v>162.42459004615944</v>
      </c>
      <c r="J291" s="31">
        <v>131.53669163504264</v>
      </c>
      <c r="K291" s="31">
        <v>119.01677253522797</v>
      </c>
      <c r="L291" s="31">
        <v>123.90256000608869</v>
      </c>
      <c r="M291" s="31">
        <v>113.17619478241078</v>
      </c>
      <c r="N291" s="32">
        <v>108.11538862282578</v>
      </c>
    </row>
    <row r="292" spans="1:14" x14ac:dyDescent="0.2">
      <c r="A292" s="22" t="str">
        <f>IF(ISBLANK(A$25),"",A$25)</f>
        <v/>
      </c>
      <c r="C292" s="30" t="str">
        <f>IF(ISBLANK(C$25),"",C$25)</f>
        <v>8月</v>
      </c>
      <c r="D292" s="31">
        <v>135.28706754098718</v>
      </c>
      <c r="E292" s="31">
        <v>136.66553626234111</v>
      </c>
      <c r="F292" s="31">
        <v>139.49373819174551</v>
      </c>
      <c r="G292" s="31">
        <v>122.13285816969241</v>
      </c>
      <c r="H292" s="31">
        <v>117.61063441743562</v>
      </c>
      <c r="I292" s="31">
        <v>162.32160736451141</v>
      </c>
      <c r="J292" s="31">
        <v>133.93328858474902</v>
      </c>
      <c r="K292" s="31">
        <v>119.56278731504094</v>
      </c>
      <c r="L292" s="31">
        <v>123.4800055211247</v>
      </c>
      <c r="M292" s="31">
        <v>115.43946181969623</v>
      </c>
      <c r="N292" s="32">
        <v>108.52438215095478</v>
      </c>
    </row>
    <row r="293" spans="1:14" x14ac:dyDescent="0.2">
      <c r="A293" s="22" t="str">
        <f>IF(ISBLANK(A$26),"",A$26)</f>
        <v/>
      </c>
      <c r="C293" s="30" t="str">
        <f>IF(ISBLANK(C$26),"",C$26)</f>
        <v>9月</v>
      </c>
      <c r="D293" s="31">
        <v>137.69294901116726</v>
      </c>
      <c r="E293" s="31">
        <v>139.22314575555291</v>
      </c>
      <c r="F293" s="31">
        <v>142.37731825322314</v>
      </c>
      <c r="G293" s="31">
        <v>122.19456001795739</v>
      </c>
      <c r="H293" s="31">
        <v>117.7884441700768</v>
      </c>
      <c r="I293" s="31">
        <v>165.42342847792727</v>
      </c>
      <c r="J293" s="31">
        <v>137.82842379769696</v>
      </c>
      <c r="K293" s="31">
        <v>120.14918225836595</v>
      </c>
      <c r="L293" s="31">
        <v>124.19917861935556</v>
      </c>
      <c r="M293" s="31">
        <v>115.66982020622468</v>
      </c>
      <c r="N293" s="32">
        <v>109.61119777228906</v>
      </c>
    </row>
    <row r="294" spans="1:14" x14ac:dyDescent="0.2">
      <c r="A294" s="22" t="str">
        <f>IF(ISBLANK(A$27),"",A$27)</f>
        <v/>
      </c>
      <c r="C294" s="30" t="str">
        <f>IF(ISBLANK(C$27),"",C$27)</f>
        <v>10月</v>
      </c>
      <c r="D294" s="31">
        <v>139.10846981813498</v>
      </c>
      <c r="E294" s="31">
        <v>140.62849950642567</v>
      </c>
      <c r="F294" s="31">
        <v>143.93733727422475</v>
      </c>
      <c r="G294" s="31">
        <v>122.26508196338663</v>
      </c>
      <c r="H294" s="31">
        <v>120.66466118288767</v>
      </c>
      <c r="I294" s="31">
        <v>169.37093728259677</v>
      </c>
      <c r="J294" s="31">
        <v>137.99935328300836</v>
      </c>
      <c r="K294" s="31">
        <v>120.61924165900953</v>
      </c>
      <c r="L294" s="31">
        <v>124.32999383674216</v>
      </c>
      <c r="M294" s="31">
        <v>116.91382421422142</v>
      </c>
      <c r="N294" s="32">
        <v>109.62947925377051</v>
      </c>
    </row>
    <row r="295" spans="1:14" x14ac:dyDescent="0.2">
      <c r="A295" s="22" t="str">
        <f>IF(ISBLANK(A$28),"",A$28)</f>
        <v/>
      </c>
      <c r="C295" s="30" t="str">
        <f>IF(ISBLANK(C$28),"",C$28)</f>
        <v>11月</v>
      </c>
      <c r="D295" s="34">
        <v>139.37189182831824</v>
      </c>
      <c r="E295" s="34">
        <v>140.90637082518438</v>
      </c>
      <c r="F295" s="34">
        <v>144.16150864612865</v>
      </c>
      <c r="G295" s="34">
        <v>122.26508196338663</v>
      </c>
      <c r="H295" s="31">
        <v>122.96198000641478</v>
      </c>
      <c r="I295" s="31">
        <v>169.37093728259677</v>
      </c>
      <c r="J295" s="31">
        <v>137.97892449987455</v>
      </c>
      <c r="K295" s="34">
        <v>121.22184817435813</v>
      </c>
      <c r="L295" s="31">
        <v>125.22013922691119</v>
      </c>
      <c r="M295" s="31">
        <v>117.17930601826318</v>
      </c>
      <c r="N295" s="32">
        <v>109.62947925377051</v>
      </c>
    </row>
    <row r="296" spans="1:14" x14ac:dyDescent="0.2">
      <c r="A296" s="35" t="str">
        <f>IF(ISBLANK(A$29),"",A$29)</f>
        <v/>
      </c>
      <c r="B296" s="36"/>
      <c r="C296" s="37">
        <f>IF(ISBLANK(C$29),"",C$29)</f>
        <v>44896</v>
      </c>
      <c r="D296" s="38">
        <v>141.62773069605598</v>
      </c>
      <c r="E296" s="38">
        <v>143.28594768988665</v>
      </c>
      <c r="F296" s="38">
        <v>146.79109935986457</v>
      </c>
      <c r="G296" s="38">
        <v>122.40632119769205</v>
      </c>
      <c r="H296" s="39">
        <v>123.10789625496086</v>
      </c>
      <c r="I296" s="39">
        <v>171.48276658008126</v>
      </c>
      <c r="J296" s="39">
        <v>141.94559901919737</v>
      </c>
      <c r="K296" s="38">
        <v>122.08953720357198</v>
      </c>
      <c r="L296" s="39">
        <v>126.40706750543947</v>
      </c>
      <c r="M296" s="39">
        <v>117.72100397530981</v>
      </c>
      <c r="N296" s="40">
        <v>109.66053220918091</v>
      </c>
    </row>
    <row r="297" spans="1:14" x14ac:dyDescent="0.2">
      <c r="A297" s="4">
        <v>14</v>
      </c>
      <c r="B297" s="5" t="s">
        <v>1</v>
      </c>
      <c r="C297" s="41"/>
      <c r="D297" s="7"/>
      <c r="E297" s="6" t="s">
        <v>52</v>
      </c>
      <c r="F297" s="6"/>
      <c r="G297" s="6"/>
      <c r="H297" s="6"/>
      <c r="I297" s="6"/>
      <c r="J297" s="6"/>
      <c r="K297" s="6"/>
      <c r="L297" s="6"/>
      <c r="M297" s="8"/>
      <c r="N297" s="7"/>
    </row>
    <row r="298" spans="1:14" x14ac:dyDescent="0.2">
      <c r="A298" s="9" t="str">
        <f>IF(ISBLANK(A$11),"",A$11)</f>
        <v>2017年</v>
      </c>
      <c r="B298" s="10"/>
      <c r="C298" s="27" t="str">
        <f>IF(ISBLANK(C$11),"",C$11)</f>
        <v>平均</v>
      </c>
      <c r="D298" s="28">
        <v>111.78157749810001</v>
      </c>
      <c r="E298" s="28">
        <v>112.15124499149999</v>
      </c>
      <c r="F298" s="28">
        <v>113.1260102266</v>
      </c>
      <c r="G298" s="28">
        <v>118.5584064228</v>
      </c>
      <c r="H298" s="28">
        <v>104.1322482277</v>
      </c>
      <c r="I298" s="28">
        <v>119.7654694953</v>
      </c>
      <c r="J298" s="28">
        <v>109.2155642857</v>
      </c>
      <c r="K298" s="28">
        <v>107.7166582008</v>
      </c>
      <c r="L298" s="28">
        <v>111.0394402374</v>
      </c>
      <c r="M298" s="28">
        <v>101.7982752859</v>
      </c>
      <c r="N298" s="29">
        <v>104.1523595403</v>
      </c>
    </row>
    <row r="299" spans="1:14" x14ac:dyDescent="0.2">
      <c r="A299" s="22" t="str">
        <f>IF(ISBLANK(A$12),"",A$12)</f>
        <v>2018年</v>
      </c>
      <c r="C299" s="30" t="str">
        <f>IF(ISBLANK(C$12),"",C$12)</f>
        <v>平均</v>
      </c>
      <c r="D299" s="31">
        <v>115.4158960083</v>
      </c>
      <c r="E299" s="31">
        <v>115.9250393943</v>
      </c>
      <c r="F299" s="31">
        <v>117.4256154365</v>
      </c>
      <c r="G299" s="31">
        <v>119.5594028358</v>
      </c>
      <c r="H299" s="31">
        <v>106.5309050271</v>
      </c>
      <c r="I299" s="31">
        <v>128.751792884</v>
      </c>
      <c r="J299" s="31">
        <v>111.16414527400001</v>
      </c>
      <c r="K299" s="31">
        <v>109.098334403</v>
      </c>
      <c r="L299" s="31">
        <v>113.04989848859999</v>
      </c>
      <c r="M299" s="31">
        <v>102.3901411148</v>
      </c>
      <c r="N299" s="32">
        <v>104.812840506</v>
      </c>
    </row>
    <row r="300" spans="1:14" x14ac:dyDescent="0.2">
      <c r="A300" s="22" t="str">
        <f>IF(ISBLANK(A$13),"",A$13)</f>
        <v>2019年</v>
      </c>
      <c r="C300" s="30" t="str">
        <f>IF(ISBLANK(C$13),"",C$13)</f>
        <v>平均</v>
      </c>
      <c r="D300" s="31">
        <v>118.07671605740001</v>
      </c>
      <c r="E300" s="31">
        <v>118.60892013420001</v>
      </c>
      <c r="F300" s="31">
        <v>120.35350934420001</v>
      </c>
      <c r="G300" s="31">
        <v>120.15436822549999</v>
      </c>
      <c r="H300" s="31">
        <v>106.9264781765</v>
      </c>
      <c r="I300" s="31">
        <v>132.11582480600001</v>
      </c>
      <c r="J300" s="31">
        <v>114.6391762305</v>
      </c>
      <c r="K300" s="31">
        <v>110.6721041836</v>
      </c>
      <c r="L300" s="31">
        <v>114.7194032953</v>
      </c>
      <c r="M300" s="31">
        <v>104.15817509270001</v>
      </c>
      <c r="N300" s="32">
        <v>105.8142440634</v>
      </c>
    </row>
    <row r="301" spans="1:14" x14ac:dyDescent="0.2">
      <c r="A301" s="22" t="str">
        <f>IF(ISBLANK(A$14),"",A$14)</f>
        <v>2020年</v>
      </c>
      <c r="C301" s="30" t="str">
        <f>IF(ISBLANK(C$14),"",C$14)</f>
        <v>平均</v>
      </c>
      <c r="D301" s="31">
        <v>118.4136857757</v>
      </c>
      <c r="E301" s="31">
        <v>118.95730110229999</v>
      </c>
      <c r="F301" s="31">
        <v>120.4841774126</v>
      </c>
      <c r="G301" s="31">
        <v>120.1816260826</v>
      </c>
      <c r="H301" s="31">
        <v>106.822064854</v>
      </c>
      <c r="I301" s="31">
        <v>126.0577291136</v>
      </c>
      <c r="J301" s="31">
        <v>119.1222555203</v>
      </c>
      <c r="K301" s="31">
        <v>112.0109459458</v>
      </c>
      <c r="L301" s="31">
        <v>115.4318286836</v>
      </c>
      <c r="M301" s="31">
        <v>106.572622372</v>
      </c>
      <c r="N301" s="32">
        <v>107.69116699289999</v>
      </c>
    </row>
    <row r="302" spans="1:14" x14ac:dyDescent="0.2">
      <c r="A302" s="22" t="str">
        <f>IF(ISBLANK(A$15),"",A$15)</f>
        <v>2021年</v>
      </c>
      <c r="C302" s="30" t="str">
        <f>IF(ISBLANK(C$15),"",C$15)</f>
        <v>平均</v>
      </c>
      <c r="D302" s="31">
        <v>123.36463716039999</v>
      </c>
      <c r="E302" s="31">
        <v>124.05138579520001</v>
      </c>
      <c r="F302" s="31">
        <v>126.13757489629999</v>
      </c>
      <c r="G302" s="31">
        <v>120.51274804409999</v>
      </c>
      <c r="H302" s="31">
        <v>107.5956572505</v>
      </c>
      <c r="I302" s="31">
        <v>138.01328115749999</v>
      </c>
      <c r="J302" s="31">
        <v>122.18157583759999</v>
      </c>
      <c r="K302" s="31">
        <v>114.5604988632</v>
      </c>
      <c r="L302" s="31">
        <v>119.876359327</v>
      </c>
      <c r="M302" s="31">
        <v>107.4003087302</v>
      </c>
      <c r="N302" s="32">
        <v>107.5457901927</v>
      </c>
    </row>
    <row r="303" spans="1:14" x14ac:dyDescent="0.2">
      <c r="A303" s="22" t="str">
        <f>IF(ISBLANK(A$16),"",A$16)</f>
        <v/>
      </c>
      <c r="C303" s="33" t="str">
        <f>IF(ISBLANK(C$16),"",C$16)</f>
        <v/>
      </c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2"/>
    </row>
    <row r="304" spans="1:14" x14ac:dyDescent="0.2">
      <c r="A304" s="22" t="str">
        <f>IF(ISBLANK(A$17),"",A$17)</f>
        <v>2021年</v>
      </c>
      <c r="C304" s="30" t="str">
        <f>IF(ISBLANK(C$17),"",C$17)</f>
        <v>12月</v>
      </c>
      <c r="D304" s="31">
        <v>128.77244273141565</v>
      </c>
      <c r="E304" s="31">
        <v>129.63246156059139</v>
      </c>
      <c r="F304" s="31">
        <v>132.61152695549518</v>
      </c>
      <c r="G304" s="31">
        <v>121.10250863833105</v>
      </c>
      <c r="H304" s="31">
        <v>110.42833648830518</v>
      </c>
      <c r="I304" s="31">
        <v>148.78999347947715</v>
      </c>
      <c r="J304" s="31">
        <v>127.32107113240417</v>
      </c>
      <c r="K304" s="31">
        <v>116.0795325331656</v>
      </c>
      <c r="L304" s="31">
        <v>122.01390391790279</v>
      </c>
      <c r="M304" s="31">
        <v>109.20357156454372</v>
      </c>
      <c r="N304" s="32">
        <v>107.52229096075662</v>
      </c>
    </row>
    <row r="305" spans="1:14" x14ac:dyDescent="0.2">
      <c r="A305" s="22" t="str">
        <f>IF(ISBLANK(A$18),"",A$18)</f>
        <v>2022年</v>
      </c>
      <c r="C305" s="30" t="str">
        <f>IF(ISBLANK(C$18),"",C$18)</f>
        <v>1月</v>
      </c>
      <c r="D305" s="31">
        <v>128.93152147842937</v>
      </c>
      <c r="E305" s="31">
        <v>129.81179686281604</v>
      </c>
      <c r="F305" s="31">
        <v>132.77113306170375</v>
      </c>
      <c r="G305" s="31">
        <v>121.13434304755778</v>
      </c>
      <c r="H305" s="31">
        <v>110.39150391229816</v>
      </c>
      <c r="I305" s="31">
        <v>149.17979029927295</v>
      </c>
      <c r="J305" s="31">
        <v>127.37791267062315</v>
      </c>
      <c r="K305" s="31">
        <v>116.3486236339142</v>
      </c>
      <c r="L305" s="31">
        <v>122.39763111629513</v>
      </c>
      <c r="M305" s="31">
        <v>109.26142939253059</v>
      </c>
      <c r="N305" s="32">
        <v>107.93141895819927</v>
      </c>
    </row>
    <row r="306" spans="1:14" x14ac:dyDescent="0.2">
      <c r="A306" s="22" t="str">
        <f>IF(ISBLANK(A$19),"",A$19)</f>
        <v/>
      </c>
      <c r="C306" s="30" t="str">
        <f>IF(ISBLANK(C$19),"",C$19)</f>
        <v>2月</v>
      </c>
      <c r="D306" s="31">
        <v>129.02711325778088</v>
      </c>
      <c r="E306" s="31">
        <v>129.8642933455809</v>
      </c>
      <c r="F306" s="31">
        <v>132.82813487039471</v>
      </c>
      <c r="G306" s="31">
        <v>121.35178543265496</v>
      </c>
      <c r="H306" s="31">
        <v>110.46899804702943</v>
      </c>
      <c r="I306" s="31">
        <v>149.17979029927295</v>
      </c>
      <c r="J306" s="31">
        <v>127.4436073203853</v>
      </c>
      <c r="K306" s="31">
        <v>116.38062363391421</v>
      </c>
      <c r="L306" s="31">
        <v>122.39763111629514</v>
      </c>
      <c r="M306" s="31">
        <v>109.26142939253057</v>
      </c>
      <c r="N306" s="32">
        <v>107.93141895819927</v>
      </c>
    </row>
    <row r="307" spans="1:14" x14ac:dyDescent="0.2">
      <c r="A307" s="22" t="str">
        <f>IF(ISBLANK(A$20),"",A$20)</f>
        <v/>
      </c>
      <c r="C307" s="30" t="str">
        <f>IF(ISBLANK(C$20),"",C$20)</f>
        <v>3月</v>
      </c>
      <c r="D307" s="31">
        <v>130.1484272151134</v>
      </c>
      <c r="E307" s="31">
        <v>131.040576604271</v>
      </c>
      <c r="F307" s="31">
        <v>134.1482370669911</v>
      </c>
      <c r="G307" s="31">
        <v>121.66562879099479</v>
      </c>
      <c r="H307" s="31">
        <v>113.25992565268739</v>
      </c>
      <c r="I307" s="31">
        <v>150.93032484761227</v>
      </c>
      <c r="J307" s="31">
        <v>128.3714678453785</v>
      </c>
      <c r="K307" s="31">
        <v>116.90261851693498</v>
      </c>
      <c r="L307" s="31">
        <v>123.44716264240346</v>
      </c>
      <c r="M307" s="31">
        <v>109.26142939253057</v>
      </c>
      <c r="N307" s="32">
        <v>107.93528732623152</v>
      </c>
    </row>
    <row r="308" spans="1:14" x14ac:dyDescent="0.2">
      <c r="A308" s="22" t="str">
        <f>IF(ISBLANK(A$21),"",A$21)</f>
        <v/>
      </c>
      <c r="C308" s="30" t="str">
        <f>IF(ISBLANK(C$21),"",C$21)</f>
        <v>4月</v>
      </c>
      <c r="D308" s="31">
        <v>131.43819177994823</v>
      </c>
      <c r="E308" s="31">
        <v>132.31239623524434</v>
      </c>
      <c r="F308" s="31">
        <v>135.42234849541236</v>
      </c>
      <c r="G308" s="31">
        <v>121.70459999099481</v>
      </c>
      <c r="H308" s="31">
        <v>113.28018575159382</v>
      </c>
      <c r="I308" s="31">
        <v>154.60883354993828</v>
      </c>
      <c r="J308" s="31">
        <v>128.41206894410698</v>
      </c>
      <c r="K308" s="31">
        <v>118.16401186850879</v>
      </c>
      <c r="L308" s="31">
        <v>125.23452354019814</v>
      </c>
      <c r="M308" s="31">
        <v>110.73878823808769</v>
      </c>
      <c r="N308" s="32">
        <v>107.93528732623152</v>
      </c>
    </row>
    <row r="309" spans="1:14" x14ac:dyDescent="0.2">
      <c r="A309" s="22" t="str">
        <f>IF(ISBLANK(A$22),"",A$22)</f>
        <v/>
      </c>
      <c r="C309" s="30" t="str">
        <f>IF(ISBLANK(C$22),"",C$22)</f>
        <v>5月</v>
      </c>
      <c r="D309" s="31">
        <v>132.12648277154756</v>
      </c>
      <c r="E309" s="31">
        <v>133.10653397246091</v>
      </c>
      <c r="F309" s="31">
        <v>136.30708174716543</v>
      </c>
      <c r="G309" s="31">
        <v>121.79359278850686</v>
      </c>
      <c r="H309" s="31">
        <v>113.2387056037698</v>
      </c>
      <c r="I309" s="31">
        <v>157.0859986204876</v>
      </c>
      <c r="J309" s="31">
        <v>128.49327114156301</v>
      </c>
      <c r="K309" s="31">
        <v>118.54599531706262</v>
      </c>
      <c r="L309" s="31">
        <v>125.67883924359872</v>
      </c>
      <c r="M309" s="31">
        <v>110.35394723400498</v>
      </c>
      <c r="N309" s="32">
        <v>108.50541673531959</v>
      </c>
    </row>
    <row r="310" spans="1:14" x14ac:dyDescent="0.2">
      <c r="A310" s="22" t="str">
        <f>IF(ISBLANK(A$23),"",A$23)</f>
        <v/>
      </c>
      <c r="C310" s="30" t="str">
        <f>IF(ISBLANK(C$23),"",C$23)</f>
        <v>6月</v>
      </c>
      <c r="D310" s="31">
        <v>134.58806085866217</v>
      </c>
      <c r="E310" s="31">
        <v>135.65123214365539</v>
      </c>
      <c r="F310" s="31">
        <v>139.34523861764495</v>
      </c>
      <c r="G310" s="31">
        <v>121.99830107565211</v>
      </c>
      <c r="H310" s="31">
        <v>113.26156981716171</v>
      </c>
      <c r="I310" s="31">
        <v>160.07337943620382</v>
      </c>
      <c r="J310" s="31">
        <v>132.58776106006957</v>
      </c>
      <c r="K310" s="31">
        <v>118.8457576299115</v>
      </c>
      <c r="L310" s="31">
        <v>125.23452354019817</v>
      </c>
      <c r="M310" s="31">
        <v>112.89123802372427</v>
      </c>
      <c r="N310" s="32">
        <v>108.67918431636681</v>
      </c>
    </row>
    <row r="311" spans="1:14" x14ac:dyDescent="0.2">
      <c r="A311" s="22" t="str">
        <f>IF(ISBLANK(A$24),"",A$24)</f>
        <v/>
      </c>
      <c r="C311" s="30" t="str">
        <f>IF(ISBLANK(C$24),"",C$24)</f>
        <v>7月</v>
      </c>
      <c r="D311" s="31">
        <v>134.71533771577003</v>
      </c>
      <c r="E311" s="31">
        <v>135.77756373550699</v>
      </c>
      <c r="F311" s="31">
        <v>139.59130753707657</v>
      </c>
      <c r="G311" s="31">
        <v>122.18004027175137</v>
      </c>
      <c r="H311" s="31">
        <v>113.27869222874804</v>
      </c>
      <c r="I311" s="31">
        <v>160.47883824154363</v>
      </c>
      <c r="J311" s="31">
        <v>132.77526896407934</v>
      </c>
      <c r="K311" s="31">
        <v>118.42735747287223</v>
      </c>
      <c r="L311" s="31">
        <v>124.34589213337607</v>
      </c>
      <c r="M311" s="31">
        <v>113.42288271004591</v>
      </c>
      <c r="N311" s="32">
        <v>108.75154149316539</v>
      </c>
    </row>
    <row r="312" spans="1:14" x14ac:dyDescent="0.2">
      <c r="A312" s="22" t="str">
        <f>IF(ISBLANK(A$25),"",A$25)</f>
        <v/>
      </c>
      <c r="C312" s="30" t="str">
        <f>IF(ISBLANK(C$25),"",C$25)</f>
        <v>8月</v>
      </c>
      <c r="D312" s="31">
        <v>135.87444937903498</v>
      </c>
      <c r="E312" s="31">
        <v>136.98606640778408</v>
      </c>
      <c r="F312" s="31">
        <v>140.99332327489276</v>
      </c>
      <c r="G312" s="31">
        <v>122.47316648777802</v>
      </c>
      <c r="H312" s="31">
        <v>113.2448361456341</v>
      </c>
      <c r="I312" s="31">
        <v>161.09664134755479</v>
      </c>
      <c r="J312" s="31">
        <v>135.16678364833564</v>
      </c>
      <c r="K312" s="31">
        <v>118.7554938236793</v>
      </c>
      <c r="L312" s="31">
        <v>123.90157642997551</v>
      </c>
      <c r="M312" s="31">
        <v>115.79957438962663</v>
      </c>
      <c r="N312" s="32">
        <v>109.13973476946137</v>
      </c>
    </row>
    <row r="313" spans="1:14" x14ac:dyDescent="0.2">
      <c r="A313" s="22" t="str">
        <f>IF(ISBLANK(A$26),"",A$26)</f>
        <v/>
      </c>
      <c r="C313" s="30" t="str">
        <f>IF(ISBLANK(C$26),"",C$26)</f>
        <v>9月</v>
      </c>
      <c r="D313" s="31">
        <v>137.46693825641518</v>
      </c>
      <c r="E313" s="31">
        <v>138.66238179451307</v>
      </c>
      <c r="F313" s="31">
        <v>142.87684904070511</v>
      </c>
      <c r="G313" s="31">
        <v>122.53631848423353</v>
      </c>
      <c r="H313" s="31">
        <v>113.31074341005888</v>
      </c>
      <c r="I313" s="31">
        <v>163.79110021437592</v>
      </c>
      <c r="J313" s="31">
        <v>137.1223779816502</v>
      </c>
      <c r="K313" s="31">
        <v>119.48912847360145</v>
      </c>
      <c r="L313" s="31">
        <v>124.64555956124704</v>
      </c>
      <c r="M313" s="31">
        <v>116.01422904804988</v>
      </c>
      <c r="N313" s="32">
        <v>110.28441222395251</v>
      </c>
    </row>
    <row r="314" spans="1:14" x14ac:dyDescent="0.2">
      <c r="A314" s="22" t="str">
        <f>IF(ISBLANK(A$27),"",A$27)</f>
        <v/>
      </c>
      <c r="C314" s="30" t="str">
        <f>IF(ISBLANK(C$27),"",C$27)</f>
        <v>10月</v>
      </c>
      <c r="D314" s="31">
        <v>138.4831801373646</v>
      </c>
      <c r="E314" s="31">
        <v>139.65640549777305</v>
      </c>
      <c r="F314" s="31">
        <v>144.04130589453328</v>
      </c>
      <c r="G314" s="31">
        <v>122.6032463120887</v>
      </c>
      <c r="H314" s="31">
        <v>113.40238665564186</v>
      </c>
      <c r="I314" s="31">
        <v>167.05835076123969</v>
      </c>
      <c r="J314" s="31">
        <v>137.20672195611357</v>
      </c>
      <c r="K314" s="31">
        <v>119.70778537977074</v>
      </c>
      <c r="L314" s="31">
        <v>124.77208130037292</v>
      </c>
      <c r="M314" s="31">
        <v>116.98632343814596</v>
      </c>
      <c r="N314" s="32">
        <v>110.30719740913769</v>
      </c>
    </row>
    <row r="315" spans="1:14" x14ac:dyDescent="0.2">
      <c r="A315" s="22" t="str">
        <f>IF(ISBLANK(A$28),"",A$28)</f>
        <v/>
      </c>
      <c r="C315" s="30" t="str">
        <f>IF(ISBLANK(C$28),"",C$28)</f>
        <v>11月</v>
      </c>
      <c r="D315" s="34">
        <v>138.91266371672521</v>
      </c>
      <c r="E315" s="34">
        <v>140.10509289785725</v>
      </c>
      <c r="F315" s="34">
        <v>144.46454565961054</v>
      </c>
      <c r="G315" s="34">
        <v>122.60324631208869</v>
      </c>
      <c r="H315" s="31">
        <v>118.3889641300396</v>
      </c>
      <c r="I315" s="31">
        <v>167.05835076123969</v>
      </c>
      <c r="J315" s="31">
        <v>137.17592049589641</v>
      </c>
      <c r="K315" s="34">
        <v>120.27224398506424</v>
      </c>
      <c r="L315" s="31">
        <v>125.70147446979334</v>
      </c>
      <c r="M315" s="31">
        <v>117.27477133861061</v>
      </c>
      <c r="N315" s="32">
        <v>110.30719740913767</v>
      </c>
    </row>
    <row r="316" spans="1:14" x14ac:dyDescent="0.2">
      <c r="A316" s="35" t="str">
        <f>IF(ISBLANK(A$29),"",A$29)</f>
        <v/>
      </c>
      <c r="B316" s="36"/>
      <c r="C316" s="37">
        <f>IF(ISBLANK(C$29),"",C$29)</f>
        <v>44896</v>
      </c>
      <c r="D316" s="38">
        <v>141.24653826837434</v>
      </c>
      <c r="E316" s="38">
        <v>142.54332372908283</v>
      </c>
      <c r="F316" s="38">
        <v>147.28692768383445</v>
      </c>
      <c r="G316" s="38">
        <v>122.7420864230323</v>
      </c>
      <c r="H316" s="39">
        <v>118.4040400506143</v>
      </c>
      <c r="I316" s="39">
        <v>168.28919318837242</v>
      </c>
      <c r="J316" s="39">
        <v>142.06062825192973</v>
      </c>
      <c r="K316" s="38">
        <v>120.96282138665549</v>
      </c>
      <c r="L316" s="39">
        <v>126.76001155857092</v>
      </c>
      <c r="M316" s="39">
        <v>117.80855998579936</v>
      </c>
      <c r="N316" s="40">
        <v>110.34590036328774</v>
      </c>
    </row>
    <row r="317" spans="1:14" x14ac:dyDescent="0.2">
      <c r="A317" s="4">
        <v>15</v>
      </c>
      <c r="B317" s="5" t="s">
        <v>1</v>
      </c>
      <c r="C317" s="41"/>
      <c r="D317" s="7"/>
      <c r="E317" s="6" t="s">
        <v>53</v>
      </c>
      <c r="F317" s="6"/>
      <c r="G317" s="6"/>
      <c r="H317" s="6"/>
      <c r="I317" s="6"/>
      <c r="J317" s="6"/>
      <c r="K317" s="6"/>
      <c r="L317" s="6"/>
      <c r="M317" s="8"/>
      <c r="N317" s="7"/>
    </row>
    <row r="318" spans="1:14" x14ac:dyDescent="0.2">
      <c r="A318" s="9" t="str">
        <f>IF(ISBLANK(A$11),"",A$11)</f>
        <v>2017年</v>
      </c>
      <c r="B318" s="10"/>
      <c r="C318" s="27" t="str">
        <f>IF(ISBLANK(C$11),"",C$11)</f>
        <v>平均</v>
      </c>
      <c r="D318" s="28">
        <v>111.2834301537</v>
      </c>
      <c r="E318" s="28">
        <v>111.8095776553</v>
      </c>
      <c r="F318" s="28">
        <v>114.2913602867</v>
      </c>
      <c r="G318" s="28">
        <v>119.1731263345</v>
      </c>
      <c r="H318" s="28">
        <v>106.4994983112</v>
      </c>
      <c r="I318" s="28">
        <v>118.9950381876</v>
      </c>
      <c r="J318" s="28">
        <v>110.03382150100001</v>
      </c>
      <c r="K318" s="28">
        <v>106.19947038959999</v>
      </c>
      <c r="L318" s="28">
        <v>110.3867430655</v>
      </c>
      <c r="M318" s="28">
        <v>102.1318574722</v>
      </c>
      <c r="N318" s="29">
        <v>104.1563703536</v>
      </c>
    </row>
    <row r="319" spans="1:14" x14ac:dyDescent="0.2">
      <c r="A319" s="22" t="str">
        <f>IF(ISBLANK(A$12),"",A$12)</f>
        <v>2018年</v>
      </c>
      <c r="C319" s="30" t="str">
        <f>IF(ISBLANK(C$12),"",C$12)</f>
        <v>平均</v>
      </c>
      <c r="D319" s="31">
        <v>114.9333441352</v>
      </c>
      <c r="E319" s="31">
        <v>115.66735583880001</v>
      </c>
      <c r="F319" s="31">
        <v>119.40899884549999</v>
      </c>
      <c r="G319" s="31">
        <v>120.0578307689</v>
      </c>
      <c r="H319" s="31">
        <v>109.35167469949999</v>
      </c>
      <c r="I319" s="31">
        <v>128.36548647890001</v>
      </c>
      <c r="J319" s="31">
        <v>112.4608750604</v>
      </c>
      <c r="K319" s="31">
        <v>107.2093150937</v>
      </c>
      <c r="L319" s="31">
        <v>112.3349064933</v>
      </c>
      <c r="M319" s="31">
        <v>102.6788680099</v>
      </c>
      <c r="N319" s="32">
        <v>104.7786180265</v>
      </c>
    </row>
    <row r="320" spans="1:14" x14ac:dyDescent="0.2">
      <c r="A320" s="22" t="str">
        <f>IF(ISBLANK(A$13),"",A$13)</f>
        <v>2019年</v>
      </c>
      <c r="C320" s="30" t="str">
        <f>IF(ISBLANK(C$13),"",C$13)</f>
        <v>平均</v>
      </c>
      <c r="D320" s="31">
        <v>117.3418619998</v>
      </c>
      <c r="E320" s="31">
        <v>118.0918331078</v>
      </c>
      <c r="F320" s="31">
        <v>122.2596822471</v>
      </c>
      <c r="G320" s="31">
        <v>120.6538910071</v>
      </c>
      <c r="H320" s="31">
        <v>109.95908528210001</v>
      </c>
      <c r="I320" s="31">
        <v>131.7010552214</v>
      </c>
      <c r="J320" s="31">
        <v>115.6890221141</v>
      </c>
      <c r="K320" s="31">
        <v>108.67034693799999</v>
      </c>
      <c r="L320" s="31">
        <v>113.971880656</v>
      </c>
      <c r="M320" s="31">
        <v>104.2904782669</v>
      </c>
      <c r="N320" s="32">
        <v>105.8492426208</v>
      </c>
    </row>
    <row r="321" spans="1:14" x14ac:dyDescent="0.2">
      <c r="A321" s="22" t="str">
        <f>IF(ISBLANK(A$14),"",A$14)</f>
        <v>2020年</v>
      </c>
      <c r="C321" s="30" t="str">
        <f>IF(ISBLANK(C$14),"",C$14)</f>
        <v>平均</v>
      </c>
      <c r="D321" s="31">
        <v>117.3713681494</v>
      </c>
      <c r="E321" s="31">
        <v>118.11605220689999</v>
      </c>
      <c r="F321" s="31">
        <v>121.5357823889</v>
      </c>
      <c r="G321" s="31">
        <v>120.7453475626</v>
      </c>
      <c r="H321" s="31">
        <v>109.4969228942</v>
      </c>
      <c r="I321" s="31">
        <v>125.2812262952</v>
      </c>
      <c r="J321" s="31">
        <v>120.04139290419999</v>
      </c>
      <c r="K321" s="31">
        <v>110.3857002826</v>
      </c>
      <c r="L321" s="31">
        <v>114.76790195229999</v>
      </c>
      <c r="M321" s="31">
        <v>106.8445322882</v>
      </c>
      <c r="N321" s="32">
        <v>107.8483814569</v>
      </c>
    </row>
    <row r="322" spans="1:14" x14ac:dyDescent="0.2">
      <c r="A322" s="22" t="str">
        <f>IF(ISBLANK(A$15),"",A$15)</f>
        <v>2021年</v>
      </c>
      <c r="C322" s="30" t="str">
        <f>IF(ISBLANK(C$15),"",C$15)</f>
        <v>平均</v>
      </c>
      <c r="D322" s="31">
        <v>121.6679423823</v>
      </c>
      <c r="E322" s="31">
        <v>122.5722909031</v>
      </c>
      <c r="F322" s="31">
        <v>127.4786061816</v>
      </c>
      <c r="G322" s="31">
        <v>120.98704152249999</v>
      </c>
      <c r="H322" s="31">
        <v>111.16635071669999</v>
      </c>
      <c r="I322" s="31">
        <v>137.89612947250001</v>
      </c>
      <c r="J322" s="31">
        <v>121.6672066963</v>
      </c>
      <c r="K322" s="31">
        <v>111.4814908294</v>
      </c>
      <c r="L322" s="31">
        <v>117.8745539686</v>
      </c>
      <c r="M322" s="31">
        <v>107.73385302619999</v>
      </c>
      <c r="N322" s="32">
        <v>107.8433374664</v>
      </c>
    </row>
    <row r="323" spans="1:14" x14ac:dyDescent="0.2">
      <c r="A323" s="22" t="str">
        <f>IF(ISBLANK(A$16),"",A$16)</f>
        <v/>
      </c>
      <c r="C323" s="33" t="str">
        <f>IF(ISBLANK(C$16),"",C$16)</f>
        <v/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2"/>
    </row>
    <row r="324" spans="1:14" x14ac:dyDescent="0.2">
      <c r="A324" s="22" t="str">
        <f>IF(ISBLANK(A$17),"",A$17)</f>
        <v>2021年</v>
      </c>
      <c r="C324" s="30" t="str">
        <f>IF(ISBLANK(C$17),"",C$17)</f>
        <v>12月</v>
      </c>
      <c r="D324" s="31">
        <v>125.88271828425454</v>
      </c>
      <c r="E324" s="31">
        <v>126.96123020409101</v>
      </c>
      <c r="F324" s="31">
        <v>133.44193669771138</v>
      </c>
      <c r="G324" s="31">
        <v>121.4268618637974</v>
      </c>
      <c r="H324" s="31">
        <v>113.16679558083003</v>
      </c>
      <c r="I324" s="31">
        <v>149.26589215966735</v>
      </c>
      <c r="J324" s="31">
        <v>124.40422788125022</v>
      </c>
      <c r="K324" s="31">
        <v>112.31149491870794</v>
      </c>
      <c r="L324" s="31">
        <v>119.43232810546992</v>
      </c>
      <c r="M324" s="31">
        <v>109.36317136490938</v>
      </c>
      <c r="N324" s="32">
        <v>107.9273601837303</v>
      </c>
    </row>
    <row r="325" spans="1:14" x14ac:dyDescent="0.2">
      <c r="A325" s="22" t="str">
        <f>IF(ISBLANK(A$18),"",A$18)</f>
        <v>2022年</v>
      </c>
      <c r="C325" s="30" t="str">
        <f>IF(ISBLANK(C$18),"",C$18)</f>
        <v>1月</v>
      </c>
      <c r="D325" s="31">
        <v>126.06341463773072</v>
      </c>
      <c r="E325" s="31">
        <v>127.17354084199216</v>
      </c>
      <c r="F325" s="31">
        <v>133.62708624518839</v>
      </c>
      <c r="G325" s="31">
        <v>121.4585325555997</v>
      </c>
      <c r="H325" s="31">
        <v>113.22267522511122</v>
      </c>
      <c r="I325" s="31">
        <v>149.60024403441651</v>
      </c>
      <c r="J325" s="31">
        <v>124.50356732997901</v>
      </c>
      <c r="K325" s="31">
        <v>112.58520361331277</v>
      </c>
      <c r="L325" s="31">
        <v>119.69363895115828</v>
      </c>
      <c r="M325" s="31">
        <v>109.40397110912768</v>
      </c>
      <c r="N325" s="32">
        <v>108.52775152978238</v>
      </c>
    </row>
    <row r="326" spans="1:14" x14ac:dyDescent="0.2">
      <c r="A326" s="22" t="str">
        <f>IF(ISBLANK(A$19),"",A$19)</f>
        <v/>
      </c>
      <c r="C326" s="30" t="str">
        <f>IF(ISBLANK(C$19),"",C$19)</f>
        <v>2月</v>
      </c>
      <c r="D326" s="31">
        <v>126.19630229320389</v>
      </c>
      <c r="E326" s="31">
        <v>127.24210363550313</v>
      </c>
      <c r="F326" s="31">
        <v>133.69775598918233</v>
      </c>
      <c r="G326" s="31">
        <v>121.61250408422791</v>
      </c>
      <c r="H326" s="31">
        <v>113.43359456016313</v>
      </c>
      <c r="I326" s="31">
        <v>149.60024403441651</v>
      </c>
      <c r="J326" s="31">
        <v>124.60066755742284</v>
      </c>
      <c r="K326" s="31">
        <v>112.64900361331277</v>
      </c>
      <c r="L326" s="31">
        <v>119.69363895115828</v>
      </c>
      <c r="M326" s="31">
        <v>109.4039711091277</v>
      </c>
      <c r="N326" s="32">
        <v>108.52775152978236</v>
      </c>
    </row>
    <row r="327" spans="1:14" x14ac:dyDescent="0.2">
      <c r="A327" s="22" t="str">
        <f>IF(ISBLANK(A$20),"",A$20)</f>
        <v/>
      </c>
      <c r="C327" s="30" t="str">
        <f>IF(ISBLANK(C$20),"",C$20)</f>
        <v>3月</v>
      </c>
      <c r="D327" s="31">
        <v>127.28647692740373</v>
      </c>
      <c r="E327" s="31">
        <v>128.40815182021279</v>
      </c>
      <c r="F327" s="31">
        <v>135.33383309555455</v>
      </c>
      <c r="G327" s="31">
        <v>121.83729268738489</v>
      </c>
      <c r="H327" s="31">
        <v>115.93857696089687</v>
      </c>
      <c r="I327" s="31">
        <v>151.39927927098972</v>
      </c>
      <c r="J327" s="31">
        <v>126.26107533557951</v>
      </c>
      <c r="K327" s="31">
        <v>112.75254429430987</v>
      </c>
      <c r="L327" s="31">
        <v>120.37485669413577</v>
      </c>
      <c r="M327" s="31">
        <v>109.40397110912768</v>
      </c>
      <c r="N327" s="32">
        <v>108.53136200661248</v>
      </c>
    </row>
    <row r="328" spans="1:14" x14ac:dyDescent="0.2">
      <c r="A328" s="22" t="str">
        <f>IF(ISBLANK(A$21),"",A$21)</f>
        <v/>
      </c>
      <c r="C328" s="30" t="str">
        <f>IF(ISBLANK(C$21),"",C$21)</f>
        <v>4月</v>
      </c>
      <c r="D328" s="31">
        <v>128.59334637216759</v>
      </c>
      <c r="E328" s="31">
        <v>129.68967700191143</v>
      </c>
      <c r="F328" s="31">
        <v>136.95195689987614</v>
      </c>
      <c r="G328" s="31">
        <v>121.86111748738489</v>
      </c>
      <c r="H328" s="31">
        <v>116.27345611968185</v>
      </c>
      <c r="I328" s="31">
        <v>155.26334461720737</v>
      </c>
      <c r="J328" s="31">
        <v>126.33203208467262</v>
      </c>
      <c r="K328" s="31">
        <v>113.27318318626439</v>
      </c>
      <c r="L328" s="31">
        <v>121.59201510696084</v>
      </c>
      <c r="M328" s="31">
        <v>110.18596725871446</v>
      </c>
      <c r="N328" s="32">
        <v>108.53136200661247</v>
      </c>
    </row>
    <row r="329" spans="1:14" x14ac:dyDescent="0.2">
      <c r="A329" s="22" t="str">
        <f>IF(ISBLANK(A$22),"",A$22)</f>
        <v/>
      </c>
      <c r="C329" s="30" t="str">
        <f>IF(ISBLANK(C$22),"",C$22)</f>
        <v>5月</v>
      </c>
      <c r="D329" s="31">
        <v>129.37633659574175</v>
      </c>
      <c r="E329" s="31">
        <v>130.63614366928996</v>
      </c>
      <c r="F329" s="31">
        <v>138.07754555770666</v>
      </c>
      <c r="G329" s="31">
        <v>121.93298900882034</v>
      </c>
      <c r="H329" s="31">
        <v>116.47137583509593</v>
      </c>
      <c r="I329" s="31">
        <v>157.84438573664306</v>
      </c>
      <c r="J329" s="31">
        <v>126.47394558285727</v>
      </c>
      <c r="K329" s="31">
        <v>113.81474187848698</v>
      </c>
      <c r="L329" s="31">
        <v>121.89458555986238</v>
      </c>
      <c r="M329" s="31">
        <v>109.60574190839094</v>
      </c>
      <c r="N329" s="32">
        <v>109.36802135401936</v>
      </c>
    </row>
    <row r="330" spans="1:14" x14ac:dyDescent="0.2">
      <c r="A330" s="22" t="str">
        <f>IF(ISBLANK(A$23),"",A$23)</f>
        <v/>
      </c>
      <c r="C330" s="30" t="str">
        <f>IF(ISBLANK(C$23),"",C$23)</f>
        <v>6月</v>
      </c>
      <c r="D330" s="31">
        <v>131.43484483691239</v>
      </c>
      <c r="E330" s="31">
        <v>132.78035867184803</v>
      </c>
      <c r="F330" s="31">
        <v>140.96967406485354</v>
      </c>
      <c r="G330" s="31">
        <v>122.09443184020601</v>
      </c>
      <c r="H330" s="31">
        <v>116.75836200464923</v>
      </c>
      <c r="I330" s="31">
        <v>160.90204153984712</v>
      </c>
      <c r="J330" s="31">
        <v>130.19829189615643</v>
      </c>
      <c r="K330" s="31">
        <v>114.26828706450948</v>
      </c>
      <c r="L330" s="31">
        <v>121.59201510696083</v>
      </c>
      <c r="M330" s="31">
        <v>111.83255573151212</v>
      </c>
      <c r="N330" s="32">
        <v>109.60999741386949</v>
      </c>
    </row>
    <row r="331" spans="1:14" x14ac:dyDescent="0.2">
      <c r="A331" s="22" t="str">
        <f>IF(ISBLANK(A$24),"",A$24)</f>
        <v/>
      </c>
      <c r="C331" s="30" t="str">
        <f>IF(ISBLANK(C$24),"",C$24)</f>
        <v>7月</v>
      </c>
      <c r="D331" s="31">
        <v>131.57072348213063</v>
      </c>
      <c r="E331" s="31">
        <v>132.91248628146241</v>
      </c>
      <c r="F331" s="31">
        <v>141.22904655120041</v>
      </c>
      <c r="G331" s="31">
        <v>122.23843771675297</v>
      </c>
      <c r="H331" s="31">
        <v>116.77388304300167</v>
      </c>
      <c r="I331" s="31">
        <v>161.33861320919942</v>
      </c>
      <c r="J331" s="31">
        <v>130.35482327694345</v>
      </c>
      <c r="K331" s="31">
        <v>114.11277570106019</v>
      </c>
      <c r="L331" s="31">
        <v>120.98687420114344</v>
      </c>
      <c r="M331" s="31">
        <v>112.40830213857639</v>
      </c>
      <c r="N331" s="32">
        <v>109.67355428319108</v>
      </c>
    </row>
    <row r="332" spans="1:14" x14ac:dyDescent="0.2">
      <c r="A332" s="22" t="str">
        <f>IF(ISBLANK(A$25),"",A$25)</f>
        <v/>
      </c>
      <c r="C332" s="30" t="str">
        <f>IF(ISBLANK(C$25),"",C$25)</f>
        <v>8月</v>
      </c>
      <c r="D332" s="31">
        <v>133.21709391974184</v>
      </c>
      <c r="E332" s="31">
        <v>134.66283227778479</v>
      </c>
      <c r="F332" s="31">
        <v>143.50817713423297</v>
      </c>
      <c r="G332" s="31">
        <v>122.47365091001188</v>
      </c>
      <c r="H332" s="31">
        <v>116.61957176464406</v>
      </c>
      <c r="I332" s="31">
        <v>162.00637222479077</v>
      </c>
      <c r="J332" s="31">
        <v>134.94221981497205</v>
      </c>
      <c r="K332" s="31">
        <v>114.66779612201191</v>
      </c>
      <c r="L332" s="31">
        <v>120.6843037482419</v>
      </c>
      <c r="M332" s="31">
        <v>114.6264322464429</v>
      </c>
      <c r="N332" s="32">
        <v>110.10646072408028</v>
      </c>
    </row>
    <row r="333" spans="1:14" x14ac:dyDescent="0.2">
      <c r="A333" s="22" t="str">
        <f>IF(ISBLANK(A$26),"",A$26)</f>
        <v/>
      </c>
      <c r="C333" s="30" t="str">
        <f>IF(ISBLANK(C$26),"",C$26)</f>
        <v>9月</v>
      </c>
      <c r="D333" s="31">
        <v>135.00084455684211</v>
      </c>
      <c r="E333" s="31">
        <v>136.5784155480807</v>
      </c>
      <c r="F333" s="31">
        <v>145.93049179503501</v>
      </c>
      <c r="G333" s="31">
        <v>122.52093079778288</v>
      </c>
      <c r="H333" s="31">
        <v>117.11266886187751</v>
      </c>
      <c r="I333" s="31">
        <v>164.65781946635784</v>
      </c>
      <c r="J333" s="31">
        <v>137.95849457864432</v>
      </c>
      <c r="K333" s="31">
        <v>115.43790540131376</v>
      </c>
      <c r="L333" s="31">
        <v>121.44553673212658</v>
      </c>
      <c r="M333" s="31">
        <v>114.87015725368533</v>
      </c>
      <c r="N333" s="32">
        <v>111.11112631366764</v>
      </c>
    </row>
    <row r="334" spans="1:14" x14ac:dyDescent="0.2">
      <c r="A334" s="22" t="str">
        <f>IF(ISBLANK(A$27),"",A$27)</f>
        <v/>
      </c>
      <c r="C334" s="30" t="str">
        <f>IF(ISBLANK(C$27),"",C$27)</f>
        <v>10月</v>
      </c>
      <c r="D334" s="31">
        <v>136.03728389364889</v>
      </c>
      <c r="E334" s="31">
        <v>137.5812121418565</v>
      </c>
      <c r="F334" s="31">
        <v>147.25424389223278</v>
      </c>
      <c r="G334" s="31">
        <v>122.57497572345993</v>
      </c>
      <c r="H334" s="31">
        <v>118.75713468126322</v>
      </c>
      <c r="I334" s="31">
        <v>167.39472402028755</v>
      </c>
      <c r="J334" s="31">
        <v>138.19668570525218</v>
      </c>
      <c r="K334" s="31">
        <v>115.71517721347089</v>
      </c>
      <c r="L334" s="31">
        <v>121.56189542777457</v>
      </c>
      <c r="M334" s="31">
        <v>116.66545119824974</v>
      </c>
      <c r="N334" s="32">
        <v>111.14456335070464</v>
      </c>
    </row>
    <row r="335" spans="1:14" x14ac:dyDescent="0.2">
      <c r="A335" s="22" t="str">
        <f>IF(ISBLANK(A$28),"",A$28)</f>
        <v/>
      </c>
      <c r="C335" s="30" t="str">
        <f>IF(ISBLANK(C$28),"",C$28)</f>
        <v>11月</v>
      </c>
      <c r="D335" s="34">
        <v>136.14809138676031</v>
      </c>
      <c r="E335" s="34">
        <v>137.69886715683995</v>
      </c>
      <c r="F335" s="34">
        <v>147.31715023688719</v>
      </c>
      <c r="G335" s="34">
        <v>122.57497572345993</v>
      </c>
      <c r="H335" s="31">
        <v>119.78960480321341</v>
      </c>
      <c r="I335" s="31">
        <v>167.39472402028755</v>
      </c>
      <c r="J335" s="31">
        <v>138.18560439271937</v>
      </c>
      <c r="K335" s="34">
        <v>115.95659242779942</v>
      </c>
      <c r="L335" s="31">
        <v>122.25367406839969</v>
      </c>
      <c r="M335" s="31">
        <v>116.81422133821765</v>
      </c>
      <c r="N335" s="32">
        <v>111.14456335070464</v>
      </c>
    </row>
    <row r="336" spans="1:14" x14ac:dyDescent="0.2">
      <c r="A336" s="35" t="str">
        <f>IF(ISBLANK(A$29),"",A$29)</f>
        <v/>
      </c>
      <c r="B336" s="36"/>
      <c r="C336" s="37">
        <f>IF(ISBLANK(C$29),"",C$29)</f>
        <v>44896</v>
      </c>
      <c r="D336" s="38">
        <v>137.32487173577678</v>
      </c>
      <c r="E336" s="38">
        <v>138.94836848304135</v>
      </c>
      <c r="F336" s="38">
        <v>148.85045014624464</v>
      </c>
      <c r="G336" s="38">
        <v>122.68320932158537</v>
      </c>
      <c r="H336" s="39">
        <v>119.90209074422418</v>
      </c>
      <c r="I336" s="39">
        <v>168.57113281351039</v>
      </c>
      <c r="J336" s="39">
        <v>140.57435830125567</v>
      </c>
      <c r="K336" s="38">
        <v>116.56456275399401</v>
      </c>
      <c r="L336" s="39">
        <v>123.78699867003394</v>
      </c>
      <c r="M336" s="39">
        <v>117.4158612570513</v>
      </c>
      <c r="N336" s="40">
        <v>111.20135955845279</v>
      </c>
    </row>
    <row r="337" spans="1:14" x14ac:dyDescent="0.2">
      <c r="A337" s="4">
        <v>16</v>
      </c>
      <c r="B337" s="5" t="s">
        <v>1</v>
      </c>
      <c r="C337" s="41"/>
      <c r="D337" s="7"/>
      <c r="E337" s="6" t="s">
        <v>54</v>
      </c>
      <c r="F337" s="6"/>
      <c r="G337" s="6"/>
      <c r="H337" s="6"/>
      <c r="I337" s="6"/>
      <c r="J337" s="6"/>
      <c r="K337" s="6"/>
      <c r="L337" s="6"/>
      <c r="M337" s="8"/>
      <c r="N337" s="7"/>
    </row>
    <row r="338" spans="1:14" x14ac:dyDescent="0.2">
      <c r="A338" s="9" t="str">
        <f>IF(ISBLANK(A$11),"",A$11)</f>
        <v>2017年</v>
      </c>
      <c r="B338" s="10"/>
      <c r="C338" s="27" t="str">
        <f>IF(ISBLANK(C$11),"",C$11)</f>
        <v>平均</v>
      </c>
      <c r="D338" s="28">
        <v>112.9307178798</v>
      </c>
      <c r="E338" s="28">
        <v>113.5122537713</v>
      </c>
      <c r="F338" s="28">
        <v>116.09348909889999</v>
      </c>
      <c r="G338" s="28">
        <v>119.1601441335</v>
      </c>
      <c r="H338" s="28">
        <v>104.3341941054</v>
      </c>
      <c r="I338" s="28">
        <v>129.35416588859999</v>
      </c>
      <c r="J338" s="28">
        <v>109.7965375993</v>
      </c>
      <c r="K338" s="28">
        <v>106.55455588540001</v>
      </c>
      <c r="L338" s="28">
        <v>109.95957588509999</v>
      </c>
      <c r="M338" s="28">
        <v>101.74164287799999</v>
      </c>
      <c r="N338" s="29">
        <v>104.2819530739</v>
      </c>
    </row>
    <row r="339" spans="1:14" x14ac:dyDescent="0.2">
      <c r="A339" s="22" t="str">
        <f>IF(ISBLANK(A$12),"",A$12)</f>
        <v>2018年</v>
      </c>
      <c r="C339" s="30" t="str">
        <f>IF(ISBLANK(C$12),"",C$12)</f>
        <v>平均</v>
      </c>
      <c r="D339" s="31">
        <v>115.94577747460001</v>
      </c>
      <c r="E339" s="31">
        <v>116.682381854</v>
      </c>
      <c r="F339" s="31">
        <v>120.00094776989999</v>
      </c>
      <c r="G339" s="31">
        <v>120.08425178100001</v>
      </c>
      <c r="H339" s="31">
        <v>106.74556451789999</v>
      </c>
      <c r="I339" s="31">
        <v>136.8890653652</v>
      </c>
      <c r="J339" s="31">
        <v>112.31688231930001</v>
      </c>
      <c r="K339" s="31">
        <v>107.7372156341</v>
      </c>
      <c r="L339" s="31">
        <v>111.94738515749999</v>
      </c>
      <c r="M339" s="31">
        <v>102.2747898546</v>
      </c>
      <c r="N339" s="32">
        <v>104.9020989575</v>
      </c>
    </row>
    <row r="340" spans="1:14" x14ac:dyDescent="0.2">
      <c r="A340" s="22" t="str">
        <f>IF(ISBLANK(A$13),"",A$13)</f>
        <v>2019年</v>
      </c>
      <c r="C340" s="30" t="str">
        <f>IF(ISBLANK(C$13),"",C$13)</f>
        <v>平均</v>
      </c>
      <c r="D340" s="31">
        <v>118.0935260088</v>
      </c>
      <c r="E340" s="31">
        <v>118.8257163982</v>
      </c>
      <c r="F340" s="31">
        <v>122.3867160572</v>
      </c>
      <c r="G340" s="31">
        <v>120.6905402454</v>
      </c>
      <c r="H340" s="31">
        <v>107.2619628691</v>
      </c>
      <c r="I340" s="31">
        <v>138.7202000902</v>
      </c>
      <c r="J340" s="31">
        <v>115.7345474099</v>
      </c>
      <c r="K340" s="31">
        <v>109.22707208440001</v>
      </c>
      <c r="L340" s="31">
        <v>113.5164325774</v>
      </c>
      <c r="M340" s="31">
        <v>103.8267623875</v>
      </c>
      <c r="N340" s="32">
        <v>105.8182890551</v>
      </c>
    </row>
    <row r="341" spans="1:14" x14ac:dyDescent="0.2">
      <c r="A341" s="22" t="str">
        <f>IF(ISBLANK(A$14),"",A$14)</f>
        <v>2020年</v>
      </c>
      <c r="C341" s="30" t="str">
        <f>IF(ISBLANK(C$14),"",C$14)</f>
        <v>平均</v>
      </c>
      <c r="D341" s="31">
        <v>119.1280134722</v>
      </c>
      <c r="E341" s="31">
        <v>119.90637323120001</v>
      </c>
      <c r="F341" s="31">
        <v>123.314704369</v>
      </c>
      <c r="G341" s="31">
        <v>120.76955257749999</v>
      </c>
      <c r="H341" s="31">
        <v>107.0652457672</v>
      </c>
      <c r="I341" s="31">
        <v>134.83702259379999</v>
      </c>
      <c r="J341" s="31">
        <v>119.9831357204</v>
      </c>
      <c r="K341" s="31">
        <v>110.7192456188</v>
      </c>
      <c r="L341" s="31">
        <v>114.2535725912</v>
      </c>
      <c r="M341" s="31">
        <v>106.2065411352</v>
      </c>
      <c r="N341" s="32">
        <v>107.6364905298</v>
      </c>
    </row>
    <row r="342" spans="1:14" x14ac:dyDescent="0.2">
      <c r="A342" s="22" t="str">
        <f>IF(ISBLANK(A$15),"",A$15)</f>
        <v>2021年</v>
      </c>
      <c r="C342" s="30" t="str">
        <f>IF(ISBLANK(C$15),"",C$15)</f>
        <v>平均</v>
      </c>
      <c r="D342" s="31">
        <v>122.3661165561</v>
      </c>
      <c r="E342" s="31">
        <v>123.2312382037</v>
      </c>
      <c r="F342" s="31">
        <v>127.3484392893</v>
      </c>
      <c r="G342" s="31">
        <v>121.0335409068</v>
      </c>
      <c r="H342" s="31">
        <v>108.1468046885</v>
      </c>
      <c r="I342" s="31">
        <v>143.3050821473</v>
      </c>
      <c r="J342" s="31">
        <v>122.5687299249</v>
      </c>
      <c r="K342" s="31">
        <v>112.1333576719</v>
      </c>
      <c r="L342" s="31">
        <v>117.4235869689</v>
      </c>
      <c r="M342" s="31">
        <v>107.17953880890001</v>
      </c>
      <c r="N342" s="32">
        <v>106.9275376737</v>
      </c>
    </row>
    <row r="343" spans="1:14" x14ac:dyDescent="0.2">
      <c r="A343" s="22" t="str">
        <f>IF(ISBLANK(A$16),"",A$16)</f>
        <v/>
      </c>
      <c r="C343" s="33" t="str">
        <f>IF(ISBLANK(C$16),"",C$16)</f>
        <v/>
      </c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2"/>
    </row>
    <row r="344" spans="1:14" x14ac:dyDescent="0.2">
      <c r="A344" s="22" t="str">
        <f>IF(ISBLANK(A$17),"",A$17)</f>
        <v>2021年</v>
      </c>
      <c r="C344" s="30" t="str">
        <f>IF(ISBLANK(C$17),"",C$17)</f>
        <v>12月</v>
      </c>
      <c r="D344" s="31">
        <v>126.02861293348768</v>
      </c>
      <c r="E344" s="31">
        <v>127.02173061798057</v>
      </c>
      <c r="F344" s="31">
        <v>132.12992422716815</v>
      </c>
      <c r="G344" s="31">
        <v>121.51611471441588</v>
      </c>
      <c r="H344" s="31">
        <v>110.72418601183743</v>
      </c>
      <c r="I344" s="31">
        <v>149.34726642352391</v>
      </c>
      <c r="J344" s="31">
        <v>127.78766995756447</v>
      </c>
      <c r="K344" s="31">
        <v>113.25263816217334</v>
      </c>
      <c r="L344" s="31">
        <v>119.02371738018687</v>
      </c>
      <c r="M344" s="31">
        <v>108.94449253316154</v>
      </c>
      <c r="N344" s="32">
        <v>106.72636015207915</v>
      </c>
    </row>
    <row r="345" spans="1:14" x14ac:dyDescent="0.2">
      <c r="A345" s="22" t="str">
        <f>IF(ISBLANK(A$18),"",A$18)</f>
        <v>2022年</v>
      </c>
      <c r="C345" s="30" t="str">
        <f>IF(ISBLANK(C$18),"",C$18)</f>
        <v>1月</v>
      </c>
      <c r="D345" s="31">
        <v>126.24610141271475</v>
      </c>
      <c r="E345" s="31">
        <v>127.2745543128724</v>
      </c>
      <c r="F345" s="31">
        <v>132.4197432599241</v>
      </c>
      <c r="G345" s="31">
        <v>121.54945589368113</v>
      </c>
      <c r="H345" s="31">
        <v>110.76851758191916</v>
      </c>
      <c r="I345" s="31">
        <v>149.96481326003851</v>
      </c>
      <c r="J345" s="31">
        <v>127.97200162973155</v>
      </c>
      <c r="K345" s="31">
        <v>113.40574123829903</v>
      </c>
      <c r="L345" s="31">
        <v>119.29285241825988</v>
      </c>
      <c r="M345" s="31">
        <v>109.05621799410167</v>
      </c>
      <c r="N345" s="32">
        <v>107.13974435755762</v>
      </c>
    </row>
    <row r="346" spans="1:14" x14ac:dyDescent="0.2">
      <c r="A346" s="22" t="str">
        <f>IF(ISBLANK(A$19),"",A$19)</f>
        <v/>
      </c>
      <c r="C346" s="30" t="str">
        <f>IF(ISBLANK(C$19),"",C$19)</f>
        <v>2月</v>
      </c>
      <c r="D346" s="31">
        <v>126.3838346204694</v>
      </c>
      <c r="E346" s="31">
        <v>127.3498426747952</v>
      </c>
      <c r="F346" s="31">
        <v>132.49936788553808</v>
      </c>
      <c r="G346" s="31">
        <v>121.72041325025397</v>
      </c>
      <c r="H346" s="31">
        <v>110.84579925782673</v>
      </c>
      <c r="I346" s="31">
        <v>149.96481326003851</v>
      </c>
      <c r="J346" s="31">
        <v>128.08453641193665</v>
      </c>
      <c r="K346" s="31">
        <v>113.46934123829904</v>
      </c>
      <c r="L346" s="31">
        <v>119.29285241825988</v>
      </c>
      <c r="M346" s="31">
        <v>109.05621799410167</v>
      </c>
      <c r="N346" s="32">
        <v>107.13974435755763</v>
      </c>
    </row>
    <row r="347" spans="1:14" x14ac:dyDescent="0.2">
      <c r="A347" s="22" t="str">
        <f>IF(ISBLANK(A$20),"",A$20)</f>
        <v/>
      </c>
      <c r="C347" s="30" t="str">
        <f>IF(ISBLANK(C$20),"",C$20)</f>
        <v>3月</v>
      </c>
      <c r="D347" s="31">
        <v>127.68631200147095</v>
      </c>
      <c r="E347" s="31">
        <v>128.73114331298487</v>
      </c>
      <c r="F347" s="31">
        <v>134.33598699710097</v>
      </c>
      <c r="G347" s="31">
        <v>121.96792092416108</v>
      </c>
      <c r="H347" s="31">
        <v>113.67995108356801</v>
      </c>
      <c r="I347" s="31">
        <v>152.74745722013773</v>
      </c>
      <c r="J347" s="31">
        <v>129.42515908084454</v>
      </c>
      <c r="K347" s="31">
        <v>113.62333480154987</v>
      </c>
      <c r="L347" s="31">
        <v>119.89711877617491</v>
      </c>
      <c r="M347" s="31">
        <v>109.05621799410166</v>
      </c>
      <c r="N347" s="32">
        <v>107.14111977730241</v>
      </c>
    </row>
    <row r="348" spans="1:14" x14ac:dyDescent="0.2">
      <c r="A348" s="22" t="str">
        <f>IF(ISBLANK(A$21),"",A$21)</f>
        <v/>
      </c>
      <c r="C348" s="30" t="str">
        <f>IF(ISBLANK(C$21),"",C$21)</f>
        <v>4月</v>
      </c>
      <c r="D348" s="31">
        <v>128.80862588020733</v>
      </c>
      <c r="E348" s="31">
        <v>129.81935036789375</v>
      </c>
      <c r="F348" s="31">
        <v>135.57076306723587</v>
      </c>
      <c r="G348" s="31">
        <v>121.99597772416109</v>
      </c>
      <c r="H348" s="31">
        <v>113.8453969216374</v>
      </c>
      <c r="I348" s="31">
        <v>156.48789305095028</v>
      </c>
      <c r="J348" s="31">
        <v>129.55682456096599</v>
      </c>
      <c r="K348" s="31">
        <v>114.31646632169945</v>
      </c>
      <c r="L348" s="31">
        <v>121.150721453529</v>
      </c>
      <c r="M348" s="31">
        <v>109.58970567880525</v>
      </c>
      <c r="N348" s="32">
        <v>107.14111977730244</v>
      </c>
    </row>
    <row r="349" spans="1:14" x14ac:dyDescent="0.2">
      <c r="A349" s="22" t="str">
        <f>IF(ISBLANK(A$22),"",A$22)</f>
        <v/>
      </c>
      <c r="C349" s="30" t="str">
        <f>IF(ISBLANK(C$22),"",C$22)</f>
        <v>5月</v>
      </c>
      <c r="D349" s="31">
        <v>129.70303659721515</v>
      </c>
      <c r="E349" s="31">
        <v>130.87224525931904</v>
      </c>
      <c r="F349" s="31">
        <v>136.90093141559404</v>
      </c>
      <c r="G349" s="31">
        <v>122.07315088358702</v>
      </c>
      <c r="H349" s="31">
        <v>113.96540970125621</v>
      </c>
      <c r="I349" s="31">
        <v>160.32414726441422</v>
      </c>
      <c r="J349" s="31">
        <v>129.82015552120598</v>
      </c>
      <c r="K349" s="31">
        <v>114.62197296668418</v>
      </c>
      <c r="L349" s="31">
        <v>121.46235149761277</v>
      </c>
      <c r="M349" s="31">
        <v>109.09144759284968</v>
      </c>
      <c r="N349" s="32">
        <v>107.71718031158257</v>
      </c>
    </row>
    <row r="350" spans="1:14" x14ac:dyDescent="0.2">
      <c r="A350" s="22" t="str">
        <f>IF(ISBLANK(A$23),"",A$23)</f>
        <v/>
      </c>
      <c r="C350" s="30" t="str">
        <f>IF(ISBLANK(C$23),"",C$23)</f>
        <v>6月</v>
      </c>
      <c r="D350" s="31">
        <v>132.00939176457513</v>
      </c>
      <c r="E350" s="31">
        <v>133.26345051796594</v>
      </c>
      <c r="F350" s="31">
        <v>139.9703737135946</v>
      </c>
      <c r="G350" s="31">
        <v>122.24835304719304</v>
      </c>
      <c r="H350" s="31">
        <v>114.08498122934688</v>
      </c>
      <c r="I350" s="31">
        <v>162.4022436885075</v>
      </c>
      <c r="J350" s="31">
        <v>134.6043440659991</v>
      </c>
      <c r="K350" s="31">
        <v>115.18499605051744</v>
      </c>
      <c r="L350" s="31">
        <v>121.150721453529</v>
      </c>
      <c r="M350" s="31">
        <v>111.45556119656939</v>
      </c>
      <c r="N350" s="32">
        <v>107.87998130908865</v>
      </c>
    </row>
    <row r="351" spans="1:14" x14ac:dyDescent="0.2">
      <c r="A351" s="22" t="str">
        <f>IF(ISBLANK(A$24),"",A$24)</f>
        <v/>
      </c>
      <c r="C351" s="30" t="str">
        <f>IF(ISBLANK(C$24),"",C$24)</f>
        <v>7月</v>
      </c>
      <c r="D351" s="31">
        <v>132.03731589238893</v>
      </c>
      <c r="E351" s="31">
        <v>133.2802300742544</v>
      </c>
      <c r="F351" s="31">
        <v>140.074079516495</v>
      </c>
      <c r="G351" s="31">
        <v>122.40396664058279</v>
      </c>
      <c r="H351" s="31">
        <v>114.08591877743063</v>
      </c>
      <c r="I351" s="31">
        <v>162.14834956495883</v>
      </c>
      <c r="J351" s="31">
        <v>134.93821914435244</v>
      </c>
      <c r="K351" s="31">
        <v>114.9674666479043</v>
      </c>
      <c r="L351" s="31">
        <v>120.5274613653467</v>
      </c>
      <c r="M351" s="31">
        <v>111.97252903638925</v>
      </c>
      <c r="N351" s="32">
        <v>107.94482516653025</v>
      </c>
    </row>
    <row r="352" spans="1:14" x14ac:dyDescent="0.2">
      <c r="A352" s="22" t="str">
        <f>IF(ISBLANK(A$25),"",A$25)</f>
        <v/>
      </c>
      <c r="C352" s="30" t="str">
        <f>IF(ISBLANK(C$25),"",C$25)</f>
        <v>8月</v>
      </c>
      <c r="D352" s="31">
        <v>133.24025997818217</v>
      </c>
      <c r="E352" s="31">
        <v>134.55333506415269</v>
      </c>
      <c r="F352" s="31">
        <v>141.57525308716114</v>
      </c>
      <c r="G352" s="31">
        <v>122.65859335482814</v>
      </c>
      <c r="H352" s="31">
        <v>114.01987967355251</v>
      </c>
      <c r="I352" s="31">
        <v>161.60220561945277</v>
      </c>
      <c r="J352" s="31">
        <v>138.22883801709082</v>
      </c>
      <c r="K352" s="31">
        <v>115.62581471684159</v>
      </c>
      <c r="L352" s="31">
        <v>120.21583132126293</v>
      </c>
      <c r="M352" s="31">
        <v>114.35316611966485</v>
      </c>
      <c r="N352" s="32">
        <v>108.40064226970608</v>
      </c>
    </row>
    <row r="353" spans="1:37" x14ac:dyDescent="0.2">
      <c r="A353" s="22" t="str">
        <f>IF(ISBLANK(A$26),"",A$26)</f>
        <v/>
      </c>
      <c r="C353" s="30" t="str">
        <f>IF(ISBLANK(C$26),"",C$26)</f>
        <v>9月</v>
      </c>
      <c r="D353" s="31">
        <v>134.73927224803205</v>
      </c>
      <c r="E353" s="31">
        <v>136.15517552218145</v>
      </c>
      <c r="F353" s="31">
        <v>143.51637549106408</v>
      </c>
      <c r="G353" s="31">
        <v>122.71029843972912</v>
      </c>
      <c r="H353" s="31">
        <v>114.21453134717387</v>
      </c>
      <c r="I353" s="31">
        <v>164.8402872108976</v>
      </c>
      <c r="J353" s="31">
        <v>140.06398030633014</v>
      </c>
      <c r="K353" s="31">
        <v>116.31312357353764</v>
      </c>
      <c r="L353" s="31">
        <v>121.00018929449816</v>
      </c>
      <c r="M353" s="31">
        <v>114.58142455446529</v>
      </c>
      <c r="N353" s="32">
        <v>109.42759059134229</v>
      </c>
    </row>
    <row r="354" spans="1:37" x14ac:dyDescent="0.2">
      <c r="A354" s="22" t="str">
        <f>IF(ISBLANK(A$27),"",A$27)</f>
        <v/>
      </c>
      <c r="C354" s="30" t="str">
        <f>IF(ISBLANK(C$27),"",C$27)</f>
        <v>10月</v>
      </c>
      <c r="D354" s="31">
        <v>136.17053883823195</v>
      </c>
      <c r="E354" s="31">
        <v>137.574634726765</v>
      </c>
      <c r="F354" s="31">
        <v>145.32131063774551</v>
      </c>
      <c r="G354" s="31">
        <v>122.76875163640609</v>
      </c>
      <c r="H354" s="31">
        <v>115.03023704592798</v>
      </c>
      <c r="I354" s="31">
        <v>169.86155044942328</v>
      </c>
      <c r="J354" s="31">
        <v>140.41111287128257</v>
      </c>
      <c r="K354" s="31">
        <v>116.69353565259934</v>
      </c>
      <c r="L354" s="31">
        <v>121.09741755536422</v>
      </c>
      <c r="M354" s="31">
        <v>116.19174787606926</v>
      </c>
      <c r="N354" s="32">
        <v>109.45061281356448</v>
      </c>
    </row>
    <row r="355" spans="1:37" x14ac:dyDescent="0.2">
      <c r="A355" s="22" t="str">
        <f>IF(ISBLANK(A$28),"",A$28)</f>
        <v/>
      </c>
      <c r="C355" s="30" t="str">
        <f>IF(ISBLANK(C$28),"",C$28)</f>
        <v>11月</v>
      </c>
      <c r="D355" s="34">
        <v>136.53113021132773</v>
      </c>
      <c r="E355" s="34">
        <v>137.95452450035935</v>
      </c>
      <c r="F355" s="34">
        <v>145.71020947746314</v>
      </c>
      <c r="G355" s="34">
        <v>122.76875163640609</v>
      </c>
      <c r="H355" s="31">
        <v>119.05462792798538</v>
      </c>
      <c r="I355" s="31">
        <v>169.86155044942328</v>
      </c>
      <c r="J355" s="31">
        <v>140.37694563998264</v>
      </c>
      <c r="K355" s="34">
        <v>117.04914156503224</v>
      </c>
      <c r="L355" s="31">
        <v>121.85309530938584</v>
      </c>
      <c r="M355" s="31">
        <v>116.28855036440453</v>
      </c>
      <c r="N355" s="32">
        <v>109.4506128135645</v>
      </c>
    </row>
    <row r="356" spans="1:37" x14ac:dyDescent="0.2">
      <c r="A356" s="35" t="str">
        <f>IF(ISBLANK(A$29),"",A$29)</f>
        <v/>
      </c>
      <c r="B356" s="36"/>
      <c r="C356" s="37">
        <f>IF(ISBLANK(C$29),"",C$29)</f>
        <v>44896</v>
      </c>
      <c r="D356" s="38">
        <v>138.07083521040218</v>
      </c>
      <c r="E356" s="38">
        <v>139.57663259040828</v>
      </c>
      <c r="F356" s="38">
        <v>147.6433235602436</v>
      </c>
      <c r="G356" s="38">
        <v>122.88640751953747</v>
      </c>
      <c r="H356" s="39">
        <v>119.1052257526088</v>
      </c>
      <c r="I356" s="39">
        <v>172.42192983561401</v>
      </c>
      <c r="J356" s="39">
        <v>142.62793902114791</v>
      </c>
      <c r="K356" s="38">
        <v>117.8329356451094</v>
      </c>
      <c r="L356" s="39">
        <v>123.2654754596043</v>
      </c>
      <c r="M356" s="39">
        <v>116.90046042035907</v>
      </c>
      <c r="N356" s="40">
        <v>109.48971839922717</v>
      </c>
    </row>
    <row r="357" spans="1:37" x14ac:dyDescent="0.2">
      <c r="A357" s="1" t="s">
        <v>41</v>
      </c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</row>
    <row r="358" spans="1:37" x14ac:dyDescent="0.2">
      <c r="A358" s="1" t="s">
        <v>42</v>
      </c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</row>
    <row r="359" spans="1:37" x14ac:dyDescent="0.2">
      <c r="N359" s="2"/>
    </row>
    <row r="360" spans="1:37" ht="16.5" x14ac:dyDescent="0.25">
      <c r="B360" s="3"/>
      <c r="D360" s="3"/>
      <c r="M360" s="94">
        <f>M$4</f>
        <v>40544</v>
      </c>
      <c r="N360" s="94"/>
    </row>
    <row r="361" spans="1:37" ht="16.5" x14ac:dyDescent="0.25">
      <c r="A361" s="3" t="str">
        <f>A$5</f>
        <v>１．標準指数　　　Ｓｔａｎｄａｒｄ　ｉｎｄｅｘ(東京)</v>
      </c>
      <c r="M361" s="95">
        <f>M$5</f>
        <v>40544</v>
      </c>
      <c r="N361" s="95"/>
    </row>
    <row r="362" spans="1:37" x14ac:dyDescent="0.2">
      <c r="A362" s="4">
        <v>17</v>
      </c>
      <c r="B362" s="5" t="s">
        <v>1</v>
      </c>
      <c r="C362" s="41"/>
      <c r="D362" s="7"/>
      <c r="E362" s="6" t="s">
        <v>55</v>
      </c>
      <c r="F362" s="6"/>
      <c r="G362" s="6"/>
      <c r="H362" s="6"/>
      <c r="I362" s="6"/>
      <c r="J362" s="6"/>
      <c r="K362" s="6"/>
      <c r="L362" s="6"/>
      <c r="M362" s="8"/>
      <c r="N362" s="7"/>
    </row>
    <row r="363" spans="1:37" x14ac:dyDescent="0.2">
      <c r="A363" s="9"/>
      <c r="B363" s="10"/>
      <c r="C363" s="11" t="s">
        <v>3</v>
      </c>
      <c r="D363" s="12" t="s">
        <v>4</v>
      </c>
      <c r="E363" s="12" t="s">
        <v>5</v>
      </c>
      <c r="F363" s="13" t="s">
        <v>6</v>
      </c>
      <c r="G363" s="14"/>
      <c r="H363" s="6"/>
      <c r="I363" s="6"/>
      <c r="J363" s="7"/>
      <c r="K363" s="15" t="s">
        <v>7</v>
      </c>
      <c r="L363" s="6"/>
      <c r="M363" s="6"/>
      <c r="N363" s="7"/>
    </row>
    <row r="364" spans="1:37" x14ac:dyDescent="0.2">
      <c r="A364" s="16"/>
      <c r="B364" s="17"/>
      <c r="C364" s="18" t="s">
        <v>8</v>
      </c>
      <c r="D364" s="18"/>
      <c r="E364" s="19"/>
      <c r="F364" s="19"/>
      <c r="G364" s="12" t="s">
        <v>9</v>
      </c>
      <c r="H364" s="20" t="s">
        <v>10</v>
      </c>
      <c r="I364" s="20" t="s">
        <v>11</v>
      </c>
      <c r="J364" s="20" t="s">
        <v>12</v>
      </c>
      <c r="K364" s="21"/>
      <c r="L364" s="20" t="s">
        <v>13</v>
      </c>
      <c r="M364" s="20" t="s">
        <v>14</v>
      </c>
      <c r="N364" s="20" t="s">
        <v>15</v>
      </c>
    </row>
    <row r="365" spans="1:37" ht="13.5" customHeight="1" x14ac:dyDescent="0.2">
      <c r="A365" s="22" t="s">
        <v>16</v>
      </c>
      <c r="B365" s="17"/>
      <c r="C365" s="23" t="s">
        <v>17</v>
      </c>
      <c r="D365" s="19" t="s">
        <v>18</v>
      </c>
      <c r="E365" s="19" t="s">
        <v>19</v>
      </c>
      <c r="F365" s="19" t="s">
        <v>20</v>
      </c>
      <c r="G365" s="19" t="s">
        <v>21</v>
      </c>
      <c r="H365" s="24" t="s">
        <v>22</v>
      </c>
      <c r="I365" s="24" t="s">
        <v>23</v>
      </c>
      <c r="J365" s="24" t="s">
        <v>24</v>
      </c>
      <c r="K365" s="24" t="s">
        <v>25</v>
      </c>
      <c r="L365" s="24" t="s">
        <v>26</v>
      </c>
      <c r="M365" s="24" t="s">
        <v>27</v>
      </c>
      <c r="N365" s="24" t="s">
        <v>28</v>
      </c>
    </row>
    <row r="366" spans="1:37" ht="13.5" customHeight="1" x14ac:dyDescent="0.2">
      <c r="A366" s="22" t="s">
        <v>29</v>
      </c>
      <c r="B366" s="17"/>
      <c r="C366" s="23"/>
      <c r="D366" s="25" t="s">
        <v>30</v>
      </c>
      <c r="E366" s="25" t="s">
        <v>30</v>
      </c>
      <c r="F366" s="25" t="s">
        <v>31</v>
      </c>
      <c r="G366" s="25" t="s">
        <v>32</v>
      </c>
      <c r="H366" s="26" t="s">
        <v>33</v>
      </c>
      <c r="I366" s="26" t="s">
        <v>34</v>
      </c>
      <c r="J366" s="26"/>
      <c r="K366" s="26"/>
      <c r="L366" s="26"/>
      <c r="M366" s="26" t="s">
        <v>35</v>
      </c>
      <c r="N366" s="26" t="s">
        <v>36</v>
      </c>
    </row>
    <row r="367" spans="1:37" x14ac:dyDescent="0.2">
      <c r="A367" s="9" t="str">
        <f>IF(ISBLANK(A$11),"",A$11)</f>
        <v>2017年</v>
      </c>
      <c r="B367" s="10"/>
      <c r="C367" s="27" t="str">
        <f>IF(ISBLANK(C$11),"",C$11)</f>
        <v>平均</v>
      </c>
      <c r="D367" s="28">
        <v>110.7737289065</v>
      </c>
      <c r="E367" s="28">
        <v>111.01939470409999</v>
      </c>
      <c r="F367" s="28">
        <v>113.3823449766</v>
      </c>
      <c r="G367" s="28">
        <v>118.5584064228</v>
      </c>
      <c r="H367" s="28">
        <v>105.7919020703</v>
      </c>
      <c r="I367" s="28">
        <v>116.3725697525</v>
      </c>
      <c r="J367" s="28">
        <v>110.67590730800001</v>
      </c>
      <c r="K367" s="28">
        <v>106.62912899360001</v>
      </c>
      <c r="L367" s="28">
        <v>111.0394402374</v>
      </c>
      <c r="M367" s="28">
        <v>101.7982752859</v>
      </c>
      <c r="N367" s="29">
        <v>104.1523595403</v>
      </c>
    </row>
    <row r="368" spans="1:37" x14ac:dyDescent="0.2">
      <c r="A368" s="22" t="str">
        <f>IF(ISBLANK(A$12),"",A$12)</f>
        <v>2018年</v>
      </c>
      <c r="C368" s="30" t="str">
        <f>IF(ISBLANK(C$12),"",C$12)</f>
        <v>平均</v>
      </c>
      <c r="D368" s="31">
        <v>114.4208209351</v>
      </c>
      <c r="E368" s="31">
        <v>114.77908021419999</v>
      </c>
      <c r="F368" s="31">
        <v>118.5392932131</v>
      </c>
      <c r="G368" s="31">
        <v>119.5594028358</v>
      </c>
      <c r="H368" s="31">
        <v>108.626959019</v>
      </c>
      <c r="I368" s="31">
        <v>125.9393003026</v>
      </c>
      <c r="J368" s="31">
        <v>112.7266634138</v>
      </c>
      <c r="K368" s="31">
        <v>107.7927570631</v>
      </c>
      <c r="L368" s="31">
        <v>113.04989848859999</v>
      </c>
      <c r="M368" s="31">
        <v>102.3901411148</v>
      </c>
      <c r="N368" s="32">
        <v>104.812840506</v>
      </c>
    </row>
    <row r="369" spans="1:14" x14ac:dyDescent="0.2">
      <c r="A369" s="22" t="str">
        <f>IF(ISBLANK(A$13),"",A$13)</f>
        <v>2019年</v>
      </c>
      <c r="C369" s="30" t="str">
        <f>IF(ISBLANK(C$13),"",C$13)</f>
        <v>平均</v>
      </c>
      <c r="D369" s="31">
        <v>116.9337699412</v>
      </c>
      <c r="E369" s="31">
        <v>117.3047154929</v>
      </c>
      <c r="F369" s="31">
        <v>121.6093110713</v>
      </c>
      <c r="G369" s="31">
        <v>120.15436822549999</v>
      </c>
      <c r="H369" s="31">
        <v>108.9732054256</v>
      </c>
      <c r="I369" s="31">
        <v>129.67751572520001</v>
      </c>
      <c r="J369" s="31">
        <v>116.23501140419999</v>
      </c>
      <c r="K369" s="31">
        <v>109.30695160170001</v>
      </c>
      <c r="L369" s="31">
        <v>114.7194032953</v>
      </c>
      <c r="M369" s="31">
        <v>104.15817509270001</v>
      </c>
      <c r="N369" s="32">
        <v>105.8142440634</v>
      </c>
    </row>
    <row r="370" spans="1:14" x14ac:dyDescent="0.2">
      <c r="A370" s="22" t="str">
        <f>IF(ISBLANK(A$14),"",A$14)</f>
        <v>2020年</v>
      </c>
      <c r="C370" s="30" t="str">
        <f>IF(ISBLANK(C$14),"",C$14)</f>
        <v>平均</v>
      </c>
      <c r="D370" s="31">
        <v>116.9179385617</v>
      </c>
      <c r="E370" s="31">
        <v>117.28583166369999</v>
      </c>
      <c r="F370" s="31">
        <v>120.7511573873</v>
      </c>
      <c r="G370" s="31">
        <v>120.1816260826</v>
      </c>
      <c r="H370" s="31">
        <v>108.74729091570001</v>
      </c>
      <c r="I370" s="31">
        <v>123.06065997</v>
      </c>
      <c r="J370" s="31">
        <v>120.9661211312</v>
      </c>
      <c r="K370" s="31">
        <v>110.8473971026</v>
      </c>
      <c r="L370" s="31">
        <v>115.4318286836</v>
      </c>
      <c r="M370" s="31">
        <v>106.572622372</v>
      </c>
      <c r="N370" s="32">
        <v>107.69116699289999</v>
      </c>
    </row>
    <row r="371" spans="1:14" x14ac:dyDescent="0.2">
      <c r="A371" s="22" t="str">
        <f>IF(ISBLANK(A$15),"",A$15)</f>
        <v>2021年</v>
      </c>
      <c r="C371" s="30" t="str">
        <f>IF(ISBLANK(C$15),"",C$15)</f>
        <v>平均</v>
      </c>
      <c r="D371" s="31">
        <v>121.70979773339999</v>
      </c>
      <c r="E371" s="31">
        <v>122.187885931</v>
      </c>
      <c r="F371" s="31">
        <v>127.29433265110001</v>
      </c>
      <c r="G371" s="31">
        <v>120.51274804409999</v>
      </c>
      <c r="H371" s="31">
        <v>109.7003976017</v>
      </c>
      <c r="I371" s="31">
        <v>136.14465323229999</v>
      </c>
      <c r="J371" s="31">
        <v>123.35266076809999</v>
      </c>
      <c r="K371" s="31">
        <v>112.70031516020001</v>
      </c>
      <c r="L371" s="31">
        <v>119.876359327</v>
      </c>
      <c r="M371" s="31">
        <v>107.4003087302</v>
      </c>
      <c r="N371" s="32">
        <v>107.5457901927</v>
      </c>
    </row>
    <row r="372" spans="1:14" x14ac:dyDescent="0.2">
      <c r="A372" s="22" t="str">
        <f>IF(ISBLANK(A$16),"",A$16)</f>
        <v/>
      </c>
      <c r="C372" s="33" t="str">
        <f>IF(ISBLANK(C$16),"",C$16)</f>
        <v/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2"/>
    </row>
    <row r="373" spans="1:14" x14ac:dyDescent="0.2">
      <c r="A373" s="22" t="str">
        <f>IF(ISBLANK(A$17),"",A$17)</f>
        <v>2021年</v>
      </c>
      <c r="C373" s="30" t="str">
        <f>IF(ISBLANK(C$17),"",C$17)</f>
        <v>12月</v>
      </c>
      <c r="D373" s="31">
        <v>126.13528159564663</v>
      </c>
      <c r="E373" s="31">
        <v>126.71672102896608</v>
      </c>
      <c r="F373" s="31">
        <v>133.59268346222186</v>
      </c>
      <c r="G373" s="31">
        <v>121.10250863833106</v>
      </c>
      <c r="H373" s="31">
        <v>112.41543385192006</v>
      </c>
      <c r="I373" s="31">
        <v>148.12003463905123</v>
      </c>
      <c r="J373" s="31">
        <v>125.85606832367813</v>
      </c>
      <c r="K373" s="31">
        <v>113.94146187532345</v>
      </c>
      <c r="L373" s="31">
        <v>122.01390391790281</v>
      </c>
      <c r="M373" s="31">
        <v>109.20357156454374</v>
      </c>
      <c r="N373" s="32">
        <v>107.52229096075661</v>
      </c>
    </row>
    <row r="374" spans="1:14" x14ac:dyDescent="0.2">
      <c r="A374" s="22" t="str">
        <f>IF(ISBLANK(A$18),"",A$18)</f>
        <v>2022年</v>
      </c>
      <c r="C374" s="30" t="str">
        <f>IF(ISBLANK(C$18),"",C$18)</f>
        <v>1月</v>
      </c>
      <c r="D374" s="31">
        <v>126.30321618966052</v>
      </c>
      <c r="E374" s="31">
        <v>126.9010241082578</v>
      </c>
      <c r="F374" s="31">
        <v>133.74644447170954</v>
      </c>
      <c r="G374" s="31">
        <v>121.13434304755779</v>
      </c>
      <c r="H374" s="31">
        <v>112.31016895948017</v>
      </c>
      <c r="I374" s="31">
        <v>148.46922673447872</v>
      </c>
      <c r="J374" s="31">
        <v>125.8898842458381</v>
      </c>
      <c r="K374" s="31">
        <v>114.18251088082147</v>
      </c>
      <c r="L374" s="31">
        <v>122.39763111629513</v>
      </c>
      <c r="M374" s="31">
        <v>109.26142939253059</v>
      </c>
      <c r="N374" s="32">
        <v>107.93141895819926</v>
      </c>
    </row>
    <row r="375" spans="1:14" x14ac:dyDescent="0.2">
      <c r="A375" s="22" t="str">
        <f>IF(ISBLANK(A$19),"",A$19)</f>
        <v/>
      </c>
      <c r="C375" s="30" t="str">
        <f>IF(ISBLANK(C$19),"",C$19)</f>
        <v>2月</v>
      </c>
      <c r="D375" s="31">
        <v>126.39242998906674</v>
      </c>
      <c r="E375" s="31">
        <v>126.95650204023605</v>
      </c>
      <c r="F375" s="31">
        <v>133.80863833723521</v>
      </c>
      <c r="G375" s="31">
        <v>121.35178543265499</v>
      </c>
      <c r="H375" s="31">
        <v>112.49331922672994</v>
      </c>
      <c r="I375" s="31">
        <v>148.46922673447875</v>
      </c>
      <c r="J375" s="31">
        <v>125.95566084578377</v>
      </c>
      <c r="K375" s="31">
        <v>114.22551088082146</v>
      </c>
      <c r="L375" s="31">
        <v>122.39763111629513</v>
      </c>
      <c r="M375" s="31">
        <v>109.26142939253057</v>
      </c>
      <c r="N375" s="32">
        <v>107.93141895819926</v>
      </c>
    </row>
    <row r="376" spans="1:14" x14ac:dyDescent="0.2">
      <c r="A376" s="22" t="str">
        <f>IF(ISBLANK(A$20),"",A$20)</f>
        <v/>
      </c>
      <c r="C376" s="30" t="str">
        <f>IF(ISBLANK(C$20),"",C$20)</f>
        <v>3月</v>
      </c>
      <c r="D376" s="31">
        <v>127.33777675082308</v>
      </c>
      <c r="E376" s="31">
        <v>127.9419358749212</v>
      </c>
      <c r="F376" s="31">
        <v>135.14275476882938</v>
      </c>
      <c r="G376" s="31">
        <v>121.66562879099479</v>
      </c>
      <c r="H376" s="31">
        <v>114.97454994957332</v>
      </c>
      <c r="I376" s="31">
        <v>150.04280344102685</v>
      </c>
      <c r="J376" s="31">
        <v>127.04242170797949</v>
      </c>
      <c r="K376" s="31">
        <v>114.56310660104384</v>
      </c>
      <c r="L376" s="31">
        <v>123.44716264240347</v>
      </c>
      <c r="M376" s="31">
        <v>109.26142939253059</v>
      </c>
      <c r="N376" s="32">
        <v>107.93528732623152</v>
      </c>
    </row>
    <row r="377" spans="1:14" x14ac:dyDescent="0.2">
      <c r="A377" s="22" t="str">
        <f>IF(ISBLANK(A$21),"",A$21)</f>
        <v/>
      </c>
      <c r="C377" s="30" t="str">
        <f>IF(ISBLANK(C$21),"",C$21)</f>
        <v>4月</v>
      </c>
      <c r="D377" s="31">
        <v>128.75057645162445</v>
      </c>
      <c r="E377" s="31">
        <v>129.34329710025636</v>
      </c>
      <c r="F377" s="31">
        <v>136.7452392697858</v>
      </c>
      <c r="G377" s="31">
        <v>121.70459999099478</v>
      </c>
      <c r="H377" s="31">
        <v>114.98979784988727</v>
      </c>
      <c r="I377" s="31">
        <v>153.84495531861484</v>
      </c>
      <c r="J377" s="31">
        <v>127.06657593809415</v>
      </c>
      <c r="K377" s="31">
        <v>115.59078894246525</v>
      </c>
      <c r="L377" s="31">
        <v>125.23452354019815</v>
      </c>
      <c r="M377" s="31">
        <v>110.73878823808769</v>
      </c>
      <c r="N377" s="32">
        <v>107.93528732623153</v>
      </c>
    </row>
    <row r="378" spans="1:14" x14ac:dyDescent="0.2">
      <c r="A378" s="22" t="str">
        <f>IF(ISBLANK(A$22),"",A$22)</f>
        <v/>
      </c>
      <c r="C378" s="30" t="str">
        <f>IF(ISBLANK(C$22),"",C$22)</f>
        <v>5月</v>
      </c>
      <c r="D378" s="31">
        <v>129.44340719278753</v>
      </c>
      <c r="E378" s="31">
        <v>130.12310486345183</v>
      </c>
      <c r="F378" s="31">
        <v>137.733977155536</v>
      </c>
      <c r="G378" s="31">
        <v>121.79359278850687</v>
      </c>
      <c r="H378" s="31">
        <v>114.85550224066345</v>
      </c>
      <c r="I378" s="31">
        <v>156.17256064737509</v>
      </c>
      <c r="J378" s="31">
        <v>127.1148843983229</v>
      </c>
      <c r="K378" s="31">
        <v>115.98241301697036</v>
      </c>
      <c r="L378" s="31">
        <v>125.6788392435987</v>
      </c>
      <c r="M378" s="31">
        <v>110.35394723400496</v>
      </c>
      <c r="N378" s="32">
        <v>108.50541673531959</v>
      </c>
    </row>
    <row r="379" spans="1:14" x14ac:dyDescent="0.2">
      <c r="A379" s="22" t="str">
        <f>IF(ISBLANK(A$23),"",A$23)</f>
        <v/>
      </c>
      <c r="C379" s="30" t="str">
        <f>IF(ISBLANK(C$23),"",C$23)</f>
        <v>6月</v>
      </c>
      <c r="D379" s="31">
        <v>131.11338140212695</v>
      </c>
      <c r="E379" s="31">
        <v>131.83428405202207</v>
      </c>
      <c r="F379" s="31">
        <v>140.10701241615027</v>
      </c>
      <c r="G379" s="31">
        <v>121.99830107565211</v>
      </c>
      <c r="H379" s="31">
        <v>114.89346923608227</v>
      </c>
      <c r="I379" s="31">
        <v>159.30274227106514</v>
      </c>
      <c r="J379" s="31">
        <v>129.68482830132527</v>
      </c>
      <c r="K379" s="31">
        <v>116.4638904838034</v>
      </c>
      <c r="L379" s="31">
        <v>125.23452354019815</v>
      </c>
      <c r="M379" s="31">
        <v>112.89123802372427</v>
      </c>
      <c r="N379" s="32">
        <v>108.67918431636681</v>
      </c>
    </row>
    <row r="380" spans="1:14" x14ac:dyDescent="0.2">
      <c r="A380" s="22" t="str">
        <f>IF(ISBLANK(A$24),"",A$24)</f>
        <v/>
      </c>
      <c r="C380" s="30" t="str">
        <f>IF(ISBLANK(C$24),"",C$24)</f>
        <v>7月</v>
      </c>
      <c r="D380" s="31">
        <v>131.21407935903747</v>
      </c>
      <c r="E380" s="31">
        <v>131.93544430814237</v>
      </c>
      <c r="F380" s="31">
        <v>140.40718180587012</v>
      </c>
      <c r="G380" s="31">
        <v>122.18004027175137</v>
      </c>
      <c r="H380" s="31">
        <v>114.9375625917589</v>
      </c>
      <c r="I380" s="31">
        <v>159.83956390152619</v>
      </c>
      <c r="J380" s="31">
        <v>129.82125822127159</v>
      </c>
      <c r="K380" s="31">
        <v>116.19529984608799</v>
      </c>
      <c r="L380" s="31">
        <v>124.34589213337607</v>
      </c>
      <c r="M380" s="31">
        <v>113.42288271004591</v>
      </c>
      <c r="N380" s="32">
        <v>108.75154149316539</v>
      </c>
    </row>
    <row r="381" spans="1:14" x14ac:dyDescent="0.2">
      <c r="A381" s="22" t="str">
        <f>IF(ISBLANK(A$25),"",A$25)</f>
        <v/>
      </c>
      <c r="C381" s="30" t="str">
        <f>IF(ISBLANK(C$25),"",C$25)</f>
        <v>8月</v>
      </c>
      <c r="D381" s="31">
        <v>132.41812292290484</v>
      </c>
      <c r="E381" s="31">
        <v>133.18120935203865</v>
      </c>
      <c r="F381" s="31">
        <v>142.03694731987895</v>
      </c>
      <c r="G381" s="31">
        <v>122.47316648777799</v>
      </c>
      <c r="H381" s="31">
        <v>114.86479906823786</v>
      </c>
      <c r="I381" s="31">
        <v>160.68567639779977</v>
      </c>
      <c r="J381" s="31">
        <v>132.91210483543034</v>
      </c>
      <c r="K381" s="31">
        <v>116.72760760041537</v>
      </c>
      <c r="L381" s="31">
        <v>123.90157642997553</v>
      </c>
      <c r="M381" s="31">
        <v>115.79957438962663</v>
      </c>
      <c r="N381" s="32">
        <v>109.13973476946137</v>
      </c>
    </row>
    <row r="382" spans="1:14" x14ac:dyDescent="0.2">
      <c r="A382" s="22" t="str">
        <f>IF(ISBLANK(A$26),"",A$26)</f>
        <v/>
      </c>
      <c r="C382" s="30" t="str">
        <f>IF(ISBLANK(C$26),"",C$26)</f>
        <v>9月</v>
      </c>
      <c r="D382" s="31">
        <v>134.12540342001188</v>
      </c>
      <c r="E382" s="31">
        <v>134.9624602490029</v>
      </c>
      <c r="F382" s="31">
        <v>144.36722588659373</v>
      </c>
      <c r="G382" s="31">
        <v>122.53631848423353</v>
      </c>
      <c r="H382" s="31">
        <v>115.01603460032412</v>
      </c>
      <c r="I382" s="31">
        <v>163.02988346240994</v>
      </c>
      <c r="J382" s="31">
        <v>136.1942408841719</v>
      </c>
      <c r="K382" s="31">
        <v>117.48878736818612</v>
      </c>
      <c r="L382" s="31">
        <v>124.64555956124704</v>
      </c>
      <c r="M382" s="31">
        <v>116.01422904804988</v>
      </c>
      <c r="N382" s="32">
        <v>110.28441222395253</v>
      </c>
    </row>
    <row r="383" spans="1:14" x14ac:dyDescent="0.2">
      <c r="A383" s="22" t="str">
        <f>IF(ISBLANK(A$27),"",A$27)</f>
        <v/>
      </c>
      <c r="C383" s="30" t="str">
        <f>IF(ISBLANK(C$27),"",C$27)</f>
        <v>10月</v>
      </c>
      <c r="D383" s="31">
        <v>135.05277579053137</v>
      </c>
      <c r="E383" s="31">
        <v>135.8682854349004</v>
      </c>
      <c r="F383" s="31">
        <v>145.64244291674385</v>
      </c>
      <c r="G383" s="31">
        <v>122.60324631208867</v>
      </c>
      <c r="H383" s="31">
        <v>115.06987536571495</v>
      </c>
      <c r="I383" s="31">
        <v>165.97027077008036</v>
      </c>
      <c r="J383" s="31">
        <v>136.28436833557083</v>
      </c>
      <c r="K383" s="31">
        <v>117.70829749850023</v>
      </c>
      <c r="L383" s="31">
        <v>124.77208130037292</v>
      </c>
      <c r="M383" s="31">
        <v>116.98632343814596</v>
      </c>
      <c r="N383" s="32">
        <v>110.30719740913769</v>
      </c>
    </row>
    <row r="384" spans="1:14" x14ac:dyDescent="0.2">
      <c r="A384" s="22" t="str">
        <f>IF(ISBLANK(A$28),"",A$28)</f>
        <v/>
      </c>
      <c r="C384" s="30" t="str">
        <f>IF(ISBLANK(C$28),"",C$28)</f>
        <v>11月</v>
      </c>
      <c r="D384" s="34">
        <v>135.39187192401835</v>
      </c>
      <c r="E384" s="34">
        <v>136.2201909283489</v>
      </c>
      <c r="F384" s="34">
        <v>145.95397625637682</v>
      </c>
      <c r="G384" s="34">
        <v>122.60324631208867</v>
      </c>
      <c r="H384" s="31">
        <v>118.82281046186505</v>
      </c>
      <c r="I384" s="31">
        <v>165.97027077008036</v>
      </c>
      <c r="J384" s="31">
        <v>136.28261787911504</v>
      </c>
      <c r="K384" s="34">
        <v>118.13521281531386</v>
      </c>
      <c r="L384" s="31">
        <v>125.70147446979335</v>
      </c>
      <c r="M384" s="31">
        <v>117.27477133861061</v>
      </c>
      <c r="N384" s="32">
        <v>110.30719740913767</v>
      </c>
    </row>
    <row r="385" spans="1:14" x14ac:dyDescent="0.2">
      <c r="A385" s="35" t="str">
        <f>IF(ISBLANK(A$29),"",A$29)</f>
        <v/>
      </c>
      <c r="B385" s="36"/>
      <c r="C385" s="37">
        <f>IF(ISBLANK(C$29),"",C$29)</f>
        <v>44896</v>
      </c>
      <c r="D385" s="38">
        <v>137.21761901816964</v>
      </c>
      <c r="E385" s="38">
        <v>138.11490563792893</v>
      </c>
      <c r="F385" s="38">
        <v>148.57509827090067</v>
      </c>
      <c r="G385" s="38">
        <v>122.7420864230323</v>
      </c>
      <c r="H385" s="39">
        <v>118.85088742252073</v>
      </c>
      <c r="I385" s="39">
        <v>166.77652164669664</v>
      </c>
      <c r="J385" s="39">
        <v>141.87032935656768</v>
      </c>
      <c r="K385" s="38">
        <v>118.68029223211309</v>
      </c>
      <c r="L385" s="39">
        <v>126.76001155857094</v>
      </c>
      <c r="M385" s="39">
        <v>117.80855998579936</v>
      </c>
      <c r="N385" s="40">
        <v>110.34590036328774</v>
      </c>
    </row>
    <row r="386" spans="1:14" x14ac:dyDescent="0.2">
      <c r="A386" s="4">
        <v>18</v>
      </c>
      <c r="B386" s="5" t="s">
        <v>1</v>
      </c>
      <c r="C386" s="41"/>
      <c r="D386" s="7"/>
      <c r="E386" s="6" t="s">
        <v>56</v>
      </c>
      <c r="F386" s="6"/>
      <c r="G386" s="6"/>
      <c r="H386" s="6"/>
      <c r="I386" s="6"/>
      <c r="J386" s="6"/>
      <c r="K386" s="6"/>
      <c r="L386" s="6"/>
      <c r="M386" s="8"/>
      <c r="N386" s="7"/>
    </row>
    <row r="387" spans="1:14" x14ac:dyDescent="0.2">
      <c r="A387" s="9" t="str">
        <f>IF(ISBLANK(A$11),"",A$11)</f>
        <v>2017年</v>
      </c>
      <c r="B387" s="10"/>
      <c r="C387" s="27" t="str">
        <f>IF(ISBLANK(C$11),"",C$11)</f>
        <v>平均</v>
      </c>
      <c r="D387" s="28">
        <v>112.2712923933</v>
      </c>
      <c r="E387" s="28">
        <v>112.5882031971</v>
      </c>
      <c r="F387" s="28">
        <v>113.41074548820001</v>
      </c>
      <c r="G387" s="28">
        <v>118.5584064228</v>
      </c>
      <c r="H387" s="28">
        <v>105.1682791411</v>
      </c>
      <c r="I387" s="28">
        <v>116.30331358550001</v>
      </c>
      <c r="J387" s="28">
        <v>110.95903840920001</v>
      </c>
      <c r="K387" s="28">
        <v>108.18161458500001</v>
      </c>
      <c r="L387" s="28">
        <v>111.0394402374</v>
      </c>
      <c r="M387" s="28">
        <v>101.7982752859</v>
      </c>
      <c r="N387" s="29">
        <v>104.1523595403</v>
      </c>
    </row>
    <row r="388" spans="1:14" x14ac:dyDescent="0.2">
      <c r="A388" s="22" t="str">
        <f>IF(ISBLANK(A$12),"",A$12)</f>
        <v>2018年</v>
      </c>
      <c r="C388" s="30" t="str">
        <f>IF(ISBLANK(C$12),"",C$12)</f>
        <v>平均</v>
      </c>
      <c r="D388" s="31">
        <v>116.89400289309999</v>
      </c>
      <c r="E388" s="31">
        <v>117.36761732559999</v>
      </c>
      <c r="F388" s="31">
        <v>118.8186928545</v>
      </c>
      <c r="G388" s="31">
        <v>119.5594028358</v>
      </c>
      <c r="H388" s="31">
        <v>107.8393566308</v>
      </c>
      <c r="I388" s="31">
        <v>125.8567283192</v>
      </c>
      <c r="J388" s="31">
        <v>112.7066594872</v>
      </c>
      <c r="K388" s="31">
        <v>109.5938007443</v>
      </c>
      <c r="L388" s="31">
        <v>113.04989848859999</v>
      </c>
      <c r="M388" s="31">
        <v>102.3901411148</v>
      </c>
      <c r="N388" s="32">
        <v>104.812840506</v>
      </c>
    </row>
    <row r="389" spans="1:14" x14ac:dyDescent="0.2">
      <c r="A389" s="22" t="str">
        <f>IF(ISBLANK(A$13),"",A$13)</f>
        <v>2019年</v>
      </c>
      <c r="C389" s="30" t="str">
        <f>IF(ISBLANK(C$13),"",C$13)</f>
        <v>平均</v>
      </c>
      <c r="D389" s="31">
        <v>119.40623062660001</v>
      </c>
      <c r="E389" s="31">
        <v>119.8931187215</v>
      </c>
      <c r="F389" s="31">
        <v>121.49897936089999</v>
      </c>
      <c r="G389" s="31">
        <v>120.15436822549999</v>
      </c>
      <c r="H389" s="31">
        <v>108.2041377987</v>
      </c>
      <c r="I389" s="31">
        <v>129.64613303620001</v>
      </c>
      <c r="J389" s="31">
        <v>115.365251325</v>
      </c>
      <c r="K389" s="31">
        <v>111.29007510549999</v>
      </c>
      <c r="L389" s="31">
        <v>114.7194032953</v>
      </c>
      <c r="M389" s="31">
        <v>104.15817509270001</v>
      </c>
      <c r="N389" s="32">
        <v>105.8142440634</v>
      </c>
    </row>
    <row r="390" spans="1:14" x14ac:dyDescent="0.2">
      <c r="A390" s="22" t="str">
        <f>IF(ISBLANK(A$14),"",A$14)</f>
        <v>2020年</v>
      </c>
      <c r="C390" s="30" t="str">
        <f>IF(ISBLANK(C$14),"",C$14)</f>
        <v>平均</v>
      </c>
      <c r="D390" s="31">
        <v>118.3562153014</v>
      </c>
      <c r="E390" s="31">
        <v>118.79893963790001</v>
      </c>
      <c r="F390" s="31">
        <v>119.95495047990001</v>
      </c>
      <c r="G390" s="31">
        <v>120.1816260826</v>
      </c>
      <c r="H390" s="31">
        <v>108.0238779455</v>
      </c>
      <c r="I390" s="31">
        <v>122.9811865259</v>
      </c>
      <c r="J390" s="31">
        <v>120.4181567907</v>
      </c>
      <c r="K390" s="31">
        <v>112.60586693259999</v>
      </c>
      <c r="L390" s="31">
        <v>115.4318286836</v>
      </c>
      <c r="M390" s="31">
        <v>106.572622372</v>
      </c>
      <c r="N390" s="32">
        <v>107.69116699289999</v>
      </c>
    </row>
    <row r="391" spans="1:14" x14ac:dyDescent="0.2">
      <c r="A391" s="22" t="str">
        <f>IF(ISBLANK(A$15),"",A$15)</f>
        <v>2021年</v>
      </c>
      <c r="C391" s="30" t="str">
        <f>IF(ISBLANK(C$15),"",C$15)</f>
        <v>平均</v>
      </c>
      <c r="D391" s="31">
        <v>124.5398074244</v>
      </c>
      <c r="E391" s="31">
        <v>125.1532024773</v>
      </c>
      <c r="F391" s="31">
        <v>126.9906313879</v>
      </c>
      <c r="G391" s="31">
        <v>120.51274804409999</v>
      </c>
      <c r="H391" s="31">
        <v>108.9095312721</v>
      </c>
      <c r="I391" s="31">
        <v>136.09505875389999</v>
      </c>
      <c r="J391" s="31">
        <v>123.07114952960001</v>
      </c>
      <c r="K391" s="31">
        <v>115.3095830052</v>
      </c>
      <c r="L391" s="31">
        <v>119.876359327</v>
      </c>
      <c r="M391" s="31">
        <v>107.4003087302</v>
      </c>
      <c r="N391" s="32">
        <v>107.5457901927</v>
      </c>
    </row>
    <row r="392" spans="1:14" x14ac:dyDescent="0.2">
      <c r="A392" s="22" t="str">
        <f>IF(ISBLANK(A$16),"",A$16)</f>
        <v/>
      </c>
      <c r="C392" s="33" t="str">
        <f>IF(ISBLANK(C$16),"",C$16)</f>
        <v/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2"/>
    </row>
    <row r="393" spans="1:14" x14ac:dyDescent="0.2">
      <c r="A393" s="22" t="str">
        <f>IF(ISBLANK(A$17),"",A$17)</f>
        <v>2021年</v>
      </c>
      <c r="C393" s="30" t="str">
        <f>IF(ISBLANK(C$17),"",C$17)</f>
        <v>12月</v>
      </c>
      <c r="D393" s="31">
        <v>130.44102895389543</v>
      </c>
      <c r="E393" s="31">
        <v>131.22124592408835</v>
      </c>
      <c r="F393" s="31">
        <v>133.88404428757812</v>
      </c>
      <c r="G393" s="31">
        <v>121.10250863833107</v>
      </c>
      <c r="H393" s="31">
        <v>111.66877244183125</v>
      </c>
      <c r="I393" s="31">
        <v>148.18919873380139</v>
      </c>
      <c r="J393" s="31">
        <v>125.91387261066416</v>
      </c>
      <c r="K393" s="31">
        <v>116.95589194498589</v>
      </c>
      <c r="L393" s="31">
        <v>122.01390391790281</v>
      </c>
      <c r="M393" s="31">
        <v>109.20357156454374</v>
      </c>
      <c r="N393" s="32">
        <v>107.52229096075661</v>
      </c>
    </row>
    <row r="394" spans="1:14" x14ac:dyDescent="0.2">
      <c r="A394" s="22" t="str">
        <f>IF(ISBLANK(A$18),"",A$18)</f>
        <v>2022年</v>
      </c>
      <c r="C394" s="30" t="str">
        <f>IF(ISBLANK(C$18),"",C$18)</f>
        <v>1月</v>
      </c>
      <c r="D394" s="31">
        <v>130.58475124101827</v>
      </c>
      <c r="E394" s="31">
        <v>131.38117241052581</v>
      </c>
      <c r="F394" s="31">
        <v>134.04056377062761</v>
      </c>
      <c r="G394" s="31">
        <v>121.13434304755778</v>
      </c>
      <c r="H394" s="31">
        <v>111.58922132206249</v>
      </c>
      <c r="I394" s="31">
        <v>148.52933092889501</v>
      </c>
      <c r="J394" s="31">
        <v>125.93486036953924</v>
      </c>
      <c r="K394" s="31">
        <v>117.13407069941459</v>
      </c>
      <c r="L394" s="31">
        <v>122.39763111629516</v>
      </c>
      <c r="M394" s="31">
        <v>109.2614293925306</v>
      </c>
      <c r="N394" s="32">
        <v>107.93141895819927</v>
      </c>
    </row>
    <row r="395" spans="1:14" x14ac:dyDescent="0.2">
      <c r="A395" s="22" t="str">
        <f>IF(ISBLANK(A$19),"",A$19)</f>
        <v/>
      </c>
      <c r="C395" s="30" t="str">
        <f>IF(ISBLANK(C$19),"",C$19)</f>
        <v>2月</v>
      </c>
      <c r="D395" s="31">
        <v>130.67614480112601</v>
      </c>
      <c r="E395" s="31">
        <v>131.43727845818705</v>
      </c>
      <c r="F395" s="31">
        <v>134.09303103971658</v>
      </c>
      <c r="G395" s="31">
        <v>121.35178543265498</v>
      </c>
      <c r="H395" s="31">
        <v>111.73267078836747</v>
      </c>
      <c r="I395" s="31">
        <v>148.52933092889504</v>
      </c>
      <c r="J395" s="31">
        <v>125.97536311890244</v>
      </c>
      <c r="K395" s="31">
        <v>117.2096706994146</v>
      </c>
      <c r="L395" s="31">
        <v>122.39763111629514</v>
      </c>
      <c r="M395" s="31">
        <v>109.26142939253059</v>
      </c>
      <c r="N395" s="32">
        <v>107.93141895819927</v>
      </c>
    </row>
    <row r="396" spans="1:14" x14ac:dyDescent="0.2">
      <c r="A396" s="22" t="str">
        <f>IF(ISBLANK(A$20),"",A$20)</f>
        <v/>
      </c>
      <c r="C396" s="30" t="str">
        <f>IF(ISBLANK(C$20),"",C$20)</f>
        <v>3月</v>
      </c>
      <c r="D396" s="31">
        <v>131.91561189953742</v>
      </c>
      <c r="E396" s="31">
        <v>132.73042882797569</v>
      </c>
      <c r="F396" s="31">
        <v>135.53815339705341</v>
      </c>
      <c r="G396" s="31">
        <v>121.66562879099477</v>
      </c>
      <c r="H396" s="31">
        <v>114.33027160734032</v>
      </c>
      <c r="I396" s="31">
        <v>150.04918233872573</v>
      </c>
      <c r="J396" s="31">
        <v>127.17502743786743</v>
      </c>
      <c r="K396" s="31">
        <v>117.68866471887327</v>
      </c>
      <c r="L396" s="31">
        <v>123.44716264240347</v>
      </c>
      <c r="M396" s="31">
        <v>109.2614293925306</v>
      </c>
      <c r="N396" s="32">
        <v>107.93528732623153</v>
      </c>
    </row>
    <row r="397" spans="1:14" x14ac:dyDescent="0.2">
      <c r="A397" s="22" t="str">
        <f>IF(ISBLANK(A$21),"",A$21)</f>
        <v/>
      </c>
      <c r="C397" s="30" t="str">
        <f>IF(ISBLANK(C$21),"",C$21)</f>
        <v>4月</v>
      </c>
      <c r="D397" s="31">
        <v>133.60559186162504</v>
      </c>
      <c r="E397" s="31">
        <v>134.41939380294457</v>
      </c>
      <c r="F397" s="31">
        <v>137.28948980285435</v>
      </c>
      <c r="G397" s="31">
        <v>121.70459999099478</v>
      </c>
      <c r="H397" s="31">
        <v>114.34740286542888</v>
      </c>
      <c r="I397" s="31">
        <v>153.81116631325875</v>
      </c>
      <c r="J397" s="31">
        <v>127.19001869420703</v>
      </c>
      <c r="K397" s="31">
        <v>119.04348853197222</v>
      </c>
      <c r="L397" s="31">
        <v>125.23452354019815</v>
      </c>
      <c r="M397" s="31">
        <v>110.73878823808769</v>
      </c>
      <c r="N397" s="32">
        <v>107.93528732623152</v>
      </c>
    </row>
    <row r="398" spans="1:14" x14ac:dyDescent="0.2">
      <c r="A398" s="22" t="str">
        <f>IF(ISBLANK(A$22),"",A$22)</f>
        <v/>
      </c>
      <c r="C398" s="30" t="str">
        <f>IF(ISBLANK(C$22),"",C$22)</f>
        <v>5月</v>
      </c>
      <c r="D398" s="31">
        <v>134.45428797327457</v>
      </c>
      <c r="E398" s="31">
        <v>135.36546363512105</v>
      </c>
      <c r="F398" s="31">
        <v>138.33041677064148</v>
      </c>
      <c r="G398" s="31">
        <v>121.79359278850687</v>
      </c>
      <c r="H398" s="31">
        <v>114.24798311309854</v>
      </c>
      <c r="I398" s="31">
        <v>156.05032590091423</v>
      </c>
      <c r="J398" s="31">
        <v>127.22000120688583</v>
      </c>
      <c r="K398" s="31">
        <v>119.48138221552117</v>
      </c>
      <c r="L398" s="31">
        <v>125.6788392435987</v>
      </c>
      <c r="M398" s="31">
        <v>110.35394723400498</v>
      </c>
      <c r="N398" s="32">
        <v>108.50541673531959</v>
      </c>
    </row>
    <row r="399" spans="1:14" x14ac:dyDescent="0.2">
      <c r="A399" s="22" t="str">
        <f>IF(ISBLANK(A$23),"",A$23)</f>
        <v/>
      </c>
      <c r="C399" s="30" t="str">
        <f>IF(ISBLANK(C$23),"",C$23)</f>
        <v>6月</v>
      </c>
      <c r="D399" s="31">
        <v>136.35993110971549</v>
      </c>
      <c r="E399" s="31">
        <v>137.32364701900491</v>
      </c>
      <c r="F399" s="31">
        <v>140.58596398936896</v>
      </c>
      <c r="G399" s="31">
        <v>121.99830107565211</v>
      </c>
      <c r="H399" s="31">
        <v>114.28027516539129</v>
      </c>
      <c r="I399" s="31">
        <v>159.22044426877522</v>
      </c>
      <c r="J399" s="31">
        <v>129.69523295550002</v>
      </c>
      <c r="K399" s="31">
        <v>119.84650454649517</v>
      </c>
      <c r="L399" s="31">
        <v>125.23452354019815</v>
      </c>
      <c r="M399" s="31">
        <v>112.89123802372427</v>
      </c>
      <c r="N399" s="32">
        <v>108.67918431636681</v>
      </c>
    </row>
    <row r="400" spans="1:14" x14ac:dyDescent="0.2">
      <c r="A400" s="22" t="str">
        <f>IF(ISBLANK(A$24),"",A$24)</f>
        <v/>
      </c>
      <c r="C400" s="30" t="str">
        <f>IF(ISBLANK(C$24),"",C$24)</f>
        <v>7月</v>
      </c>
      <c r="D400" s="31">
        <v>136.5370587853979</v>
      </c>
      <c r="E400" s="31">
        <v>137.50428675289734</v>
      </c>
      <c r="F400" s="31">
        <v>140.89453382029453</v>
      </c>
      <c r="G400" s="31">
        <v>122.18004027175138</v>
      </c>
      <c r="H400" s="31">
        <v>114.31423405885452</v>
      </c>
      <c r="I400" s="31">
        <v>159.78388532878762</v>
      </c>
      <c r="J400" s="31">
        <v>129.77857771359191</v>
      </c>
      <c r="K400" s="31">
        <v>119.34178704726726</v>
      </c>
      <c r="L400" s="31">
        <v>124.34589213337607</v>
      </c>
      <c r="M400" s="31">
        <v>113.42288271004591</v>
      </c>
      <c r="N400" s="32">
        <v>108.75154149316539</v>
      </c>
    </row>
    <row r="401" spans="1:14" x14ac:dyDescent="0.2">
      <c r="A401" s="22" t="str">
        <f>IF(ISBLANK(A$25),"",A$25)</f>
        <v/>
      </c>
      <c r="C401" s="30" t="str">
        <f>IF(ISBLANK(C$25),"",C$25)</f>
        <v>8月</v>
      </c>
      <c r="D401" s="31">
        <v>137.76226918962476</v>
      </c>
      <c r="E401" s="31">
        <v>138.77408274701736</v>
      </c>
      <c r="F401" s="31">
        <v>142.33024122432099</v>
      </c>
      <c r="G401" s="31">
        <v>122.473166487778</v>
      </c>
      <c r="H401" s="31">
        <v>114.25609019355922</v>
      </c>
      <c r="I401" s="31">
        <v>160.67798146042836</v>
      </c>
      <c r="J401" s="31">
        <v>133.01958040328196</v>
      </c>
      <c r="K401" s="31">
        <v>119.72274931520681</v>
      </c>
      <c r="L401" s="31">
        <v>123.90157642997552</v>
      </c>
      <c r="M401" s="31">
        <v>115.79957438962663</v>
      </c>
      <c r="N401" s="32">
        <v>109.13973476946137</v>
      </c>
    </row>
    <row r="402" spans="1:14" x14ac:dyDescent="0.2">
      <c r="A402" s="22" t="str">
        <f>IF(ISBLANK(A$26),"",A$26)</f>
        <v/>
      </c>
      <c r="C402" s="30" t="str">
        <f>IF(ISBLANK(C$26),"",C$26)</f>
        <v>9月</v>
      </c>
      <c r="D402" s="31">
        <v>139.68361662630932</v>
      </c>
      <c r="E402" s="31">
        <v>140.78147108145885</v>
      </c>
      <c r="F402" s="31">
        <v>144.58593159951428</v>
      </c>
      <c r="G402" s="31">
        <v>122.53631848423353</v>
      </c>
      <c r="H402" s="31">
        <v>114.37526321787955</v>
      </c>
      <c r="I402" s="31">
        <v>163.04194256663797</v>
      </c>
      <c r="J402" s="31">
        <v>136.71045672734741</v>
      </c>
      <c r="K402" s="31">
        <v>120.39991432007706</v>
      </c>
      <c r="L402" s="31">
        <v>124.64555956124704</v>
      </c>
      <c r="M402" s="31">
        <v>116.0142290480499</v>
      </c>
      <c r="N402" s="32">
        <v>110.28441222395253</v>
      </c>
    </row>
    <row r="403" spans="1:14" x14ac:dyDescent="0.2">
      <c r="A403" s="22" t="str">
        <f>IF(ISBLANK(A$27),"",A$27)</f>
        <v/>
      </c>
      <c r="C403" s="30" t="str">
        <f>IF(ISBLANK(C$27),"",C$27)</f>
        <v>10月</v>
      </c>
      <c r="D403" s="31">
        <v>140.87449245640062</v>
      </c>
      <c r="E403" s="31">
        <v>141.96019067947327</v>
      </c>
      <c r="F403" s="31">
        <v>145.94912893492855</v>
      </c>
      <c r="G403" s="31">
        <v>122.60324631208869</v>
      </c>
      <c r="H403" s="31">
        <v>114.44330844737063</v>
      </c>
      <c r="I403" s="31">
        <v>165.91885014500093</v>
      </c>
      <c r="J403" s="31">
        <v>136.76425821627248</v>
      </c>
      <c r="K403" s="31">
        <v>120.59033519395412</v>
      </c>
      <c r="L403" s="31">
        <v>124.77208130037289</v>
      </c>
      <c r="M403" s="31">
        <v>116.98632343814597</v>
      </c>
      <c r="N403" s="32">
        <v>110.30719740913769</v>
      </c>
    </row>
    <row r="404" spans="1:14" x14ac:dyDescent="0.2">
      <c r="A404" s="22" t="str">
        <f>IF(ISBLANK(A$28),"",A$28)</f>
        <v/>
      </c>
      <c r="C404" s="30" t="str">
        <f>IF(ISBLANK(C$28),"",C$28)</f>
        <v>11月</v>
      </c>
      <c r="D404" s="34">
        <v>141.4132043348713</v>
      </c>
      <c r="E404" s="34">
        <v>142.52024045436735</v>
      </c>
      <c r="F404" s="34">
        <v>146.50172208604226</v>
      </c>
      <c r="G404" s="34">
        <v>122.6032463120887</v>
      </c>
      <c r="H404" s="31">
        <v>118.65979061200053</v>
      </c>
      <c r="I404" s="31">
        <v>165.91885014500093</v>
      </c>
      <c r="J404" s="31">
        <v>136.76228570450246</v>
      </c>
      <c r="K404" s="34">
        <v>121.19033218346843</v>
      </c>
      <c r="L404" s="31">
        <v>125.70147446979334</v>
      </c>
      <c r="M404" s="31">
        <v>117.27477133861061</v>
      </c>
      <c r="N404" s="32">
        <v>110.30719740913769</v>
      </c>
    </row>
    <row r="405" spans="1:14" x14ac:dyDescent="0.2">
      <c r="A405" s="35" t="str">
        <f>IF(ISBLANK(A$29),"",A$29)</f>
        <v/>
      </c>
      <c r="B405" s="36"/>
      <c r="C405" s="37">
        <f>IF(ISBLANK(C$29),"",C$29)</f>
        <v>44896</v>
      </c>
      <c r="D405" s="38">
        <v>143.38058365108967</v>
      </c>
      <c r="E405" s="38">
        <v>144.5655459083838</v>
      </c>
      <c r="F405" s="38">
        <v>148.79211200203363</v>
      </c>
      <c r="G405" s="38">
        <v>122.74208642303232</v>
      </c>
      <c r="H405" s="39">
        <v>118.68298236919452</v>
      </c>
      <c r="I405" s="39">
        <v>166.69906605999074</v>
      </c>
      <c r="J405" s="39">
        <v>142.95472984434718</v>
      </c>
      <c r="K405" s="38">
        <v>121.92265177539734</v>
      </c>
      <c r="L405" s="39">
        <v>126.76001155857092</v>
      </c>
      <c r="M405" s="39">
        <v>117.80855998579936</v>
      </c>
      <c r="N405" s="40">
        <v>110.34590036328774</v>
      </c>
    </row>
    <row r="406" spans="1:14" x14ac:dyDescent="0.2">
      <c r="A406" s="4">
        <v>19</v>
      </c>
      <c r="B406" s="5" t="s">
        <v>1</v>
      </c>
      <c r="C406" s="6"/>
      <c r="D406" s="7"/>
      <c r="E406" s="6" t="s">
        <v>57</v>
      </c>
      <c r="F406" s="6"/>
      <c r="G406" s="6"/>
      <c r="H406" s="6"/>
      <c r="I406" s="6"/>
      <c r="J406" s="6"/>
      <c r="K406" s="6"/>
      <c r="L406" s="6"/>
      <c r="M406" s="8"/>
      <c r="N406" s="7"/>
    </row>
    <row r="407" spans="1:14" x14ac:dyDescent="0.2">
      <c r="A407" s="9"/>
      <c r="B407" s="10"/>
      <c r="C407" s="11" t="s">
        <v>3</v>
      </c>
      <c r="D407" s="43" t="s">
        <v>4</v>
      </c>
      <c r="E407" s="43" t="s">
        <v>5</v>
      </c>
      <c r="F407" s="14" t="s">
        <v>6</v>
      </c>
      <c r="G407" s="6"/>
      <c r="H407" s="6"/>
      <c r="I407" s="6"/>
      <c r="J407" s="6"/>
      <c r="K407" s="6"/>
      <c r="L407" s="15" t="s">
        <v>7</v>
      </c>
      <c r="M407" s="6"/>
      <c r="N407" s="7"/>
    </row>
    <row r="408" spans="1:14" x14ac:dyDescent="0.2">
      <c r="A408" s="16"/>
      <c r="B408" s="17"/>
      <c r="C408" s="18" t="s">
        <v>8</v>
      </c>
      <c r="D408" s="18"/>
      <c r="E408" s="18"/>
      <c r="F408" s="18"/>
      <c r="G408" s="43" t="s">
        <v>58</v>
      </c>
      <c r="H408" s="20" t="s">
        <v>59</v>
      </c>
      <c r="I408" s="20" t="s">
        <v>60</v>
      </c>
      <c r="J408" s="20" t="s">
        <v>61</v>
      </c>
      <c r="K408" s="20" t="s">
        <v>62</v>
      </c>
      <c r="L408" s="21"/>
      <c r="M408" s="20" t="s">
        <v>13</v>
      </c>
      <c r="N408" s="20" t="s">
        <v>14</v>
      </c>
    </row>
    <row r="409" spans="1:14" x14ac:dyDescent="0.2">
      <c r="A409" s="22" t="s">
        <v>16</v>
      </c>
      <c r="B409" s="17"/>
      <c r="C409" s="23" t="s">
        <v>17</v>
      </c>
      <c r="D409" s="44" t="s">
        <v>18</v>
      </c>
      <c r="E409" s="44" t="s">
        <v>19</v>
      </c>
      <c r="F409" s="44" t="s">
        <v>20</v>
      </c>
      <c r="G409" s="44" t="s">
        <v>63</v>
      </c>
      <c r="H409" s="24" t="s">
        <v>64</v>
      </c>
      <c r="I409" s="24" t="s">
        <v>65</v>
      </c>
      <c r="J409" s="24" t="s">
        <v>66</v>
      </c>
      <c r="K409" s="24" t="s">
        <v>67</v>
      </c>
      <c r="L409" s="24" t="s">
        <v>25</v>
      </c>
      <c r="M409" s="24" t="s">
        <v>26</v>
      </c>
      <c r="N409" s="24" t="s">
        <v>27</v>
      </c>
    </row>
    <row r="410" spans="1:14" x14ac:dyDescent="0.2">
      <c r="A410" s="22" t="s">
        <v>29</v>
      </c>
      <c r="B410" s="17"/>
      <c r="C410" s="23"/>
      <c r="D410" s="45" t="s">
        <v>30</v>
      </c>
      <c r="E410" s="45" t="s">
        <v>30</v>
      </c>
      <c r="F410" s="45" t="s">
        <v>31</v>
      </c>
      <c r="G410" s="45"/>
      <c r="H410" s="26"/>
      <c r="I410" s="26"/>
      <c r="J410" s="26" t="s">
        <v>68</v>
      </c>
      <c r="K410" s="26" t="s">
        <v>69</v>
      </c>
      <c r="L410" s="26"/>
      <c r="M410" s="26"/>
      <c r="N410" s="26" t="s">
        <v>35</v>
      </c>
    </row>
    <row r="411" spans="1:14" x14ac:dyDescent="0.2">
      <c r="A411" s="9" t="str">
        <f>IF(ISBLANK(A$11),"",A$11)</f>
        <v>2017年</v>
      </c>
      <c r="B411" s="10"/>
      <c r="C411" s="27" t="str">
        <f>IF(ISBLANK(C$11),"",C$11)</f>
        <v>平均</v>
      </c>
      <c r="D411" s="28">
        <v>108.7194068471</v>
      </c>
      <c r="E411" s="28">
        <v>109.20532137479999</v>
      </c>
      <c r="F411" s="28">
        <v>109.9120188972</v>
      </c>
      <c r="G411" s="28">
        <v>131.98046497140001</v>
      </c>
      <c r="H411" s="28">
        <v>109.1518878927</v>
      </c>
      <c r="I411" s="28">
        <v>102.1840113904</v>
      </c>
      <c r="J411" s="28">
        <v>100</v>
      </c>
      <c r="K411" s="28">
        <v>108.7473133602</v>
      </c>
      <c r="L411" s="28">
        <v>105.1208492536</v>
      </c>
      <c r="M411" s="28">
        <v>109.40944182360001</v>
      </c>
      <c r="N411" s="29">
        <v>101.4451598282</v>
      </c>
    </row>
    <row r="412" spans="1:14" x14ac:dyDescent="0.2">
      <c r="A412" s="22" t="str">
        <f>IF(ISBLANK(A$12),"",A$12)</f>
        <v>2018年</v>
      </c>
      <c r="C412" s="30" t="str">
        <f>IF(ISBLANK(C$12),"",C$12)</f>
        <v>平均</v>
      </c>
      <c r="D412" s="31">
        <v>110.0089945885</v>
      </c>
      <c r="E412" s="31">
        <v>110.56888279490001</v>
      </c>
      <c r="F412" s="31">
        <v>111.3101666765</v>
      </c>
      <c r="G412" s="31">
        <v>136.31298371969999</v>
      </c>
      <c r="H412" s="31">
        <v>109.7125092178</v>
      </c>
      <c r="I412" s="31">
        <v>102.3383345866</v>
      </c>
      <c r="J412" s="31">
        <v>100</v>
      </c>
      <c r="K412" s="31">
        <v>112.7431095006</v>
      </c>
      <c r="L412" s="31">
        <v>106.2845132418</v>
      </c>
      <c r="M412" s="31">
        <v>111.8632796971</v>
      </c>
      <c r="N412" s="32">
        <v>101.86325538849999</v>
      </c>
    </row>
    <row r="413" spans="1:14" x14ac:dyDescent="0.2">
      <c r="A413" s="22" t="str">
        <f>IF(ISBLANK(A$13),"",A$13)</f>
        <v>2019年</v>
      </c>
      <c r="C413" s="30" t="str">
        <f>IF(ISBLANK(C$13),"",C$13)</f>
        <v>平均</v>
      </c>
      <c r="D413" s="31">
        <v>112.8374093436</v>
      </c>
      <c r="E413" s="31">
        <v>113.4603131304</v>
      </c>
      <c r="F413" s="31">
        <v>114.4819253475</v>
      </c>
      <c r="G413" s="31">
        <v>137.8775224151</v>
      </c>
      <c r="H413" s="31">
        <v>113.0082205349</v>
      </c>
      <c r="I413" s="31">
        <v>103.4852555658</v>
      </c>
      <c r="J413" s="31">
        <v>100</v>
      </c>
      <c r="K413" s="31">
        <v>121.9261145291</v>
      </c>
      <c r="L413" s="31">
        <v>107.555740825</v>
      </c>
      <c r="M413" s="31">
        <v>113.0119295273</v>
      </c>
      <c r="N413" s="32">
        <v>103.19542792759999</v>
      </c>
    </row>
    <row r="414" spans="1:14" x14ac:dyDescent="0.2">
      <c r="A414" s="22" t="str">
        <f>IF(ISBLANK(A$14),"",A$14)</f>
        <v>2020年</v>
      </c>
      <c r="C414" s="30" t="str">
        <f>IF(ISBLANK(C$14),"",C$14)</f>
        <v>平均</v>
      </c>
      <c r="D414" s="31">
        <v>116.0332418862</v>
      </c>
      <c r="E414" s="31">
        <v>117.0666515373</v>
      </c>
      <c r="F414" s="31">
        <v>118.40537229189999</v>
      </c>
      <c r="G414" s="31">
        <v>136.3381336747</v>
      </c>
      <c r="H414" s="31">
        <v>118.8549710984</v>
      </c>
      <c r="I414" s="31">
        <v>113.08834613409999</v>
      </c>
      <c r="J414" s="31">
        <v>100</v>
      </c>
      <c r="K414" s="31">
        <v>126.975557946</v>
      </c>
      <c r="L414" s="31">
        <v>109.32929937909999</v>
      </c>
      <c r="M414" s="31">
        <v>113.62691571400001</v>
      </c>
      <c r="N414" s="32">
        <v>105.7196130551</v>
      </c>
    </row>
    <row r="415" spans="1:14" x14ac:dyDescent="0.2">
      <c r="A415" s="22" t="str">
        <f>IF(ISBLANK(A$15),"",A$15)</f>
        <v>2021年</v>
      </c>
      <c r="C415" s="30" t="str">
        <f>IF(ISBLANK(C$15),"",C$15)</f>
        <v>平均</v>
      </c>
      <c r="D415" s="31">
        <v>120.82503860360001</v>
      </c>
      <c r="E415" s="31">
        <v>122.2148301551</v>
      </c>
      <c r="F415" s="31">
        <v>124.17909658230001</v>
      </c>
      <c r="G415" s="31">
        <v>139.67953551170001</v>
      </c>
      <c r="H415" s="31">
        <v>131.69508806990001</v>
      </c>
      <c r="I415" s="31">
        <v>114.9269165608</v>
      </c>
      <c r="J415" s="31">
        <v>100</v>
      </c>
      <c r="K415" s="31">
        <v>127.93287955389999</v>
      </c>
      <c r="L415" s="31">
        <v>110.8620360593</v>
      </c>
      <c r="M415" s="31">
        <v>116.3927286295</v>
      </c>
      <c r="N415" s="32">
        <v>106.8535620454</v>
      </c>
    </row>
    <row r="416" spans="1:14" x14ac:dyDescent="0.2">
      <c r="A416" s="22" t="str">
        <f>IF(ISBLANK(A$16),"",A$16)</f>
        <v/>
      </c>
      <c r="C416" s="46" t="str">
        <f>IF(ISBLANK(C$16),"",C$16)</f>
        <v/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2"/>
    </row>
    <row r="417" spans="1:14" x14ac:dyDescent="0.2">
      <c r="A417" s="22" t="str">
        <f>IF(ISBLANK(A$17),"",A$17)</f>
        <v>2021年</v>
      </c>
      <c r="C417" s="30" t="str">
        <f>IF(ISBLANK(C$17),"",C$17)</f>
        <v>12月</v>
      </c>
      <c r="D417" s="31">
        <v>131.33064911212003</v>
      </c>
      <c r="E417" s="31">
        <v>133.86319587462069</v>
      </c>
      <c r="F417" s="31">
        <v>137.55162334370533</v>
      </c>
      <c r="G417" s="31">
        <v>142.2226679442505</v>
      </c>
      <c r="H417" s="31">
        <v>162.359660690585</v>
      </c>
      <c r="I417" s="31">
        <v>116.51515555101859</v>
      </c>
      <c r="J417" s="31">
        <v>100</v>
      </c>
      <c r="K417" s="31">
        <v>130.01766348819237</v>
      </c>
      <c r="L417" s="31">
        <v>112.54533541770778</v>
      </c>
      <c r="M417" s="31">
        <v>118.09541273545443</v>
      </c>
      <c r="N417" s="32">
        <v>109.19279066864463</v>
      </c>
    </row>
    <row r="418" spans="1:14" x14ac:dyDescent="0.2">
      <c r="A418" s="22" t="str">
        <f>IF(ISBLANK(A$18),"",A$18)</f>
        <v>2022年</v>
      </c>
      <c r="C418" s="30" t="str">
        <f>IF(ISBLANK(C$18),"",C$18)</f>
        <v>1月</v>
      </c>
      <c r="D418" s="31">
        <v>131.44736649946591</v>
      </c>
      <c r="E418" s="31">
        <v>134.03858138958151</v>
      </c>
      <c r="F418" s="31">
        <v>137.73562333752986</v>
      </c>
      <c r="G418" s="31">
        <v>142.85929070534368</v>
      </c>
      <c r="H418" s="31">
        <v>162.61634518256102</v>
      </c>
      <c r="I418" s="31">
        <v>116.51515555101859</v>
      </c>
      <c r="J418" s="31">
        <v>100</v>
      </c>
      <c r="K418" s="31">
        <v>130.01766348819237</v>
      </c>
      <c r="L418" s="31">
        <v>112.6709321649985</v>
      </c>
      <c r="M418" s="31">
        <v>118.30597690378866</v>
      </c>
      <c r="N418" s="32">
        <v>109.30651122710155</v>
      </c>
    </row>
    <row r="419" spans="1:14" x14ac:dyDescent="0.2">
      <c r="A419" s="22" t="str">
        <f>IF(ISBLANK(A$19),"",A$19)</f>
        <v/>
      </c>
      <c r="C419" s="30" t="str">
        <f>IF(ISBLANK(C$19),"",C$19)</f>
        <v>2月</v>
      </c>
      <c r="D419" s="31">
        <v>131.74192553535516</v>
      </c>
      <c r="E419" s="31">
        <v>134.24034634397242</v>
      </c>
      <c r="F419" s="31">
        <v>137.97229777083305</v>
      </c>
      <c r="G419" s="31">
        <v>142.92720110388342</v>
      </c>
      <c r="H419" s="31">
        <v>162.65301439570101</v>
      </c>
      <c r="I419" s="31">
        <v>116.51515555101858</v>
      </c>
      <c r="J419" s="31">
        <v>100</v>
      </c>
      <c r="K419" s="31">
        <v>131.31341124400666</v>
      </c>
      <c r="L419" s="31">
        <v>112.6709321649985</v>
      </c>
      <c r="M419" s="31">
        <v>118.30597690378866</v>
      </c>
      <c r="N419" s="32">
        <v>109.30651122710157</v>
      </c>
    </row>
    <row r="420" spans="1:14" x14ac:dyDescent="0.2">
      <c r="A420" s="22" t="str">
        <f>IF(ISBLANK(A$20),"",A$20)</f>
        <v/>
      </c>
      <c r="C420" s="30" t="str">
        <f>IF(ISBLANK(C$20),"",C$20)</f>
        <v>3月</v>
      </c>
      <c r="D420" s="31">
        <v>131.90048932555086</v>
      </c>
      <c r="E420" s="31">
        <v>134.44548858899495</v>
      </c>
      <c r="F420" s="31">
        <v>138.19745076789235</v>
      </c>
      <c r="G420" s="31">
        <v>144.81139797181066</v>
      </c>
      <c r="H420" s="31">
        <v>162.421698379101</v>
      </c>
      <c r="I420" s="31">
        <v>116.74664034531311</v>
      </c>
      <c r="J420" s="31">
        <v>100</v>
      </c>
      <c r="K420" s="31">
        <v>131.94191124400038</v>
      </c>
      <c r="L420" s="31">
        <v>112.76041904655403</v>
      </c>
      <c r="M420" s="31">
        <v>118.41663141941983</v>
      </c>
      <c r="N420" s="32">
        <v>109.30651122710155</v>
      </c>
    </row>
    <row r="421" spans="1:14" x14ac:dyDescent="0.2">
      <c r="A421" s="22" t="str">
        <f>IF(ISBLANK(A$21),"",A$21)</f>
        <v/>
      </c>
      <c r="C421" s="30" t="str">
        <f>IF(ISBLANK(C$21),"",C$21)</f>
        <v>4月</v>
      </c>
      <c r="D421" s="31">
        <v>132.34153505577967</v>
      </c>
      <c r="E421" s="31">
        <v>134.69968776512923</v>
      </c>
      <c r="F421" s="31">
        <v>138.43082737204247</v>
      </c>
      <c r="G421" s="31">
        <v>146.34396940038002</v>
      </c>
      <c r="H421" s="31">
        <v>162.605044444801</v>
      </c>
      <c r="I421" s="31">
        <v>116.74664034531311</v>
      </c>
      <c r="J421" s="31">
        <v>100</v>
      </c>
      <c r="K421" s="31">
        <v>131.94191124400035</v>
      </c>
      <c r="L421" s="31">
        <v>113.13496563025775</v>
      </c>
      <c r="M421" s="31">
        <v>119.39741715088226</v>
      </c>
      <c r="N421" s="32">
        <v>109.38581405934525</v>
      </c>
    </row>
    <row r="422" spans="1:14" x14ac:dyDescent="0.2">
      <c r="A422" s="22" t="str">
        <f>IF(ISBLANK(A$22),"",A$22)</f>
        <v/>
      </c>
      <c r="C422" s="30" t="str">
        <f>IF(ISBLANK(C$22),"",C$22)</f>
        <v>5月</v>
      </c>
      <c r="D422" s="31">
        <v>132.35999362558837</v>
      </c>
      <c r="E422" s="31">
        <v>134.95531044735048</v>
      </c>
      <c r="F422" s="31">
        <v>138.76515887876332</v>
      </c>
      <c r="G422" s="31">
        <v>147.99074901717586</v>
      </c>
      <c r="H422" s="31">
        <v>162.971736576197</v>
      </c>
      <c r="I422" s="31">
        <v>116.74664034531311</v>
      </c>
      <c r="J422" s="31">
        <v>100</v>
      </c>
      <c r="K422" s="31">
        <v>131.94191124400038</v>
      </c>
      <c r="L422" s="31">
        <v>112.93567798782894</v>
      </c>
      <c r="M422" s="31">
        <v>119.64122829316341</v>
      </c>
      <c r="N422" s="32">
        <v>108.77981565042649</v>
      </c>
    </row>
    <row r="423" spans="1:14" x14ac:dyDescent="0.2">
      <c r="A423" s="22" t="str">
        <f>IF(ISBLANK(A$23),"",A$23)</f>
        <v/>
      </c>
      <c r="C423" s="30" t="str">
        <f>IF(ISBLANK(C$23),"",C$23)</f>
        <v>6月</v>
      </c>
      <c r="D423" s="31">
        <v>138.0431328630263</v>
      </c>
      <c r="E423" s="31">
        <v>141.31074547284734</v>
      </c>
      <c r="F423" s="31">
        <v>145.95909200141008</v>
      </c>
      <c r="G423" s="31">
        <v>149.62576184054996</v>
      </c>
      <c r="H423" s="31">
        <v>178.941207647955</v>
      </c>
      <c r="I423" s="31">
        <v>116.74664034531312</v>
      </c>
      <c r="J423" s="31">
        <v>100</v>
      </c>
      <c r="K423" s="31">
        <v>132.78485399378036</v>
      </c>
      <c r="L423" s="31">
        <v>114.44487824844249</v>
      </c>
      <c r="M423" s="31">
        <v>119.39741715088228</v>
      </c>
      <c r="N423" s="32">
        <v>112.18896539293125</v>
      </c>
    </row>
    <row r="424" spans="1:14" x14ac:dyDescent="0.2">
      <c r="A424" s="22" t="str">
        <f>IF(ISBLANK(A$24),"",A$24)</f>
        <v/>
      </c>
      <c r="C424" s="30" t="str">
        <f>IF(ISBLANK(C$24),"",C$24)</f>
        <v>7月</v>
      </c>
      <c r="D424" s="31">
        <v>138.42100028942718</v>
      </c>
      <c r="E424" s="31">
        <v>141.73909471980463</v>
      </c>
      <c r="F424" s="31">
        <v>146.36546306762793</v>
      </c>
      <c r="G424" s="31">
        <v>149.47245372589509</v>
      </c>
      <c r="H424" s="31">
        <v>179.23456135307501</v>
      </c>
      <c r="I424" s="31">
        <v>116.74664034531311</v>
      </c>
      <c r="J424" s="31">
        <v>100</v>
      </c>
      <c r="K424" s="31">
        <v>132.78485399378036</v>
      </c>
      <c r="L424" s="31">
        <v>115.0002539298427</v>
      </c>
      <c r="M424" s="31">
        <v>118.90979486630849</v>
      </c>
      <c r="N424" s="32">
        <v>112.56572094848789</v>
      </c>
    </row>
    <row r="425" spans="1:14" x14ac:dyDescent="0.2">
      <c r="A425" s="22" t="str">
        <f>IF(ISBLANK(A$25),"",A$25)</f>
        <v/>
      </c>
      <c r="C425" s="30" t="str">
        <f>IF(ISBLANK(C$25),"",C$25)</f>
        <v>8月</v>
      </c>
      <c r="D425" s="31">
        <v>139.08279996732441</v>
      </c>
      <c r="E425" s="31">
        <v>142.47805497822989</v>
      </c>
      <c r="F425" s="31">
        <v>146.95920034533731</v>
      </c>
      <c r="G425" s="31">
        <v>149.10615866151898</v>
      </c>
      <c r="H425" s="31">
        <v>179.19504756063498</v>
      </c>
      <c r="I425" s="31">
        <v>116.74664034531311</v>
      </c>
      <c r="J425" s="31">
        <v>109.77089007386067</v>
      </c>
      <c r="K425" s="31">
        <v>132.78485399378036</v>
      </c>
      <c r="L425" s="31">
        <v>116.57855378867671</v>
      </c>
      <c r="M425" s="31">
        <v>118.66598372402737</v>
      </c>
      <c r="N425" s="32">
        <v>116.122740578047</v>
      </c>
    </row>
    <row r="426" spans="1:14" x14ac:dyDescent="0.2">
      <c r="A426" s="22" t="str">
        <f>IF(ISBLANK(A$26),"",A$26)</f>
        <v/>
      </c>
      <c r="C426" s="30" t="str">
        <f>IF(ISBLANK(C$26),"",C$26)</f>
        <v>9月</v>
      </c>
      <c r="D426" s="31">
        <v>139.76471596194116</v>
      </c>
      <c r="E426" s="31">
        <v>143.28869281032456</v>
      </c>
      <c r="F426" s="31">
        <v>147.83809771903296</v>
      </c>
      <c r="G426" s="31">
        <v>152.32998425513361</v>
      </c>
      <c r="H426" s="31">
        <v>178.68729015584299</v>
      </c>
      <c r="I426" s="31">
        <v>116.74664034531311</v>
      </c>
      <c r="J426" s="31">
        <v>112.27740920313062</v>
      </c>
      <c r="K426" s="31">
        <v>135.36621684400959</v>
      </c>
      <c r="L426" s="31">
        <v>116.99467460914535</v>
      </c>
      <c r="M426" s="31">
        <v>119.41424383721862</v>
      </c>
      <c r="N426" s="32">
        <v>116.46223237243927</v>
      </c>
    </row>
    <row r="427" spans="1:14" x14ac:dyDescent="0.2">
      <c r="A427" s="22" t="str">
        <f>IF(ISBLANK(A$27),"",A$27)</f>
        <v/>
      </c>
      <c r="C427" s="30" t="str">
        <f>IF(ISBLANK(C$27),"",C$27)</f>
        <v>10月</v>
      </c>
      <c r="D427" s="31">
        <v>140.65603401224919</v>
      </c>
      <c r="E427" s="31">
        <v>144.08836350785316</v>
      </c>
      <c r="F427" s="31">
        <v>148.58322588176222</v>
      </c>
      <c r="G427" s="31">
        <v>158.31673681865394</v>
      </c>
      <c r="H427" s="31">
        <v>178.17953275104497</v>
      </c>
      <c r="I427" s="31">
        <v>116.74664034531311</v>
      </c>
      <c r="J427" s="31">
        <v>112.27740920313063</v>
      </c>
      <c r="K427" s="31">
        <v>135.36621684400959</v>
      </c>
      <c r="L427" s="31">
        <v>118.1095826688193</v>
      </c>
      <c r="M427" s="31">
        <v>119.41424383721862</v>
      </c>
      <c r="N427" s="32">
        <v>118.84808313142483</v>
      </c>
    </row>
    <row r="428" spans="1:14" x14ac:dyDescent="0.2">
      <c r="A428" s="22" t="str">
        <f>IF(ISBLANK(A$28),"",A$28)</f>
        <v/>
      </c>
      <c r="C428" s="30" t="str">
        <f>IF(ISBLANK(C$28),"",C$28)</f>
        <v>11月</v>
      </c>
      <c r="D428" s="34">
        <v>140.68898546908875</v>
      </c>
      <c r="E428" s="34">
        <v>144.12568958039458</v>
      </c>
      <c r="F428" s="34">
        <v>148.58336919833482</v>
      </c>
      <c r="G428" s="31">
        <v>158.31673681865388</v>
      </c>
      <c r="H428" s="31">
        <v>177.67177534625299</v>
      </c>
      <c r="I428" s="31">
        <v>120.08002138287988</v>
      </c>
      <c r="J428" s="31">
        <v>112.27740920313062</v>
      </c>
      <c r="K428" s="31">
        <v>135.36621684400959</v>
      </c>
      <c r="L428" s="31">
        <v>118.36181246653673</v>
      </c>
      <c r="M428" s="31">
        <v>120.1472569081789</v>
      </c>
      <c r="N428" s="32">
        <v>118.84808313142483</v>
      </c>
    </row>
    <row r="429" spans="1:14" x14ac:dyDescent="0.2">
      <c r="A429" s="35" t="str">
        <f>IF(ISBLANK(A$29),"",A$29)</f>
        <v/>
      </c>
      <c r="B429" s="36"/>
      <c r="C429" s="37">
        <f>IF(ISBLANK(C$29),"",C$29)</f>
        <v>44896</v>
      </c>
      <c r="D429" s="38">
        <v>141.65717895236114</v>
      </c>
      <c r="E429" s="38">
        <v>145.22241985143262</v>
      </c>
      <c r="F429" s="38">
        <v>149.69516010763127</v>
      </c>
      <c r="G429" s="39">
        <v>160.71441788472859</v>
      </c>
      <c r="H429" s="39">
        <v>177.46867238433498</v>
      </c>
      <c r="I429" s="39">
        <v>126.59151510138216</v>
      </c>
      <c r="J429" s="39">
        <v>112.91859001493799</v>
      </c>
      <c r="K429" s="39">
        <v>136.50534727879179</v>
      </c>
      <c r="L429" s="39">
        <v>119.371497353742</v>
      </c>
      <c r="M429" s="39">
        <v>122.2856290652138</v>
      </c>
      <c r="N429" s="40">
        <v>119.43415423771535</v>
      </c>
    </row>
    <row r="430" spans="1:14" x14ac:dyDescent="0.2">
      <c r="A430" s="1" t="s">
        <v>70</v>
      </c>
    </row>
    <row r="431" spans="1:14" x14ac:dyDescent="0.2">
      <c r="A431" s="1" t="s">
        <v>71</v>
      </c>
    </row>
  </sheetData>
  <mergeCells count="10">
    <mergeCell ref="M271:N271"/>
    <mergeCell ref="M272:N272"/>
    <mergeCell ref="M360:N360"/>
    <mergeCell ref="M361:N361"/>
    <mergeCell ref="M4:N4"/>
    <mergeCell ref="M5:N5"/>
    <mergeCell ref="M93:N93"/>
    <mergeCell ref="M94:N94"/>
    <mergeCell ref="M182:N182"/>
    <mergeCell ref="M183:N183"/>
  </mergeCells>
  <phoneticPr fontId="2"/>
  <pageMargins left="0.78740157480314965" right="0.19685039370078741" top="0.78740157480314965" bottom="1.7716535433070868" header="0.59055118110236227" footer="0.59055118110236227"/>
  <pageSetup paperSize="9" scale="57" fitToHeight="0" orientation="portrait" horizontalDpi="4294967292" r:id="rId1"/>
  <headerFooter alignWithMargins="0">
    <oddHeader>&amp;L&amp;9************************
　平成23年基準建築費指数
************************&amp;R&amp;9DATE:&amp;D　　　TIME:&amp;T</oddHeader>
    <oddFooter>&amp;L&amp;9&amp;F　　&amp;A&amp;C&amp;9- &amp;P -&amp;R&amp;16&amp;"ＭＳ Ｐゴシック"Ⓒ &amp;16&amp;"ＭＳ Ｐゴシック"2023&amp;14&amp;"ＭＳ Ｐゴシック" 一般財団法人 建設物価調査会
&amp;12&amp;"ＭＳ Ｐゴシック"（ご利用の際は出典を明記してください）</oddFooter>
  </headerFooter>
  <rowBreaks count="4" manualBreakCount="4">
    <brk id="91" max="13" man="1"/>
    <brk id="180" max="13" man="1"/>
    <brk id="269" max="13" man="1"/>
    <brk id="3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index</vt:lpstr>
      <vt:lpstr>標準指数</vt:lpstr>
      <vt:lpstr>index!Print_Area</vt:lpstr>
      <vt:lpstr>標準指数!Print_Area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2023-01-05T04:07:56Z</cp:lastPrinted>
  <dcterms:created xsi:type="dcterms:W3CDTF">2023-01-05T00:38:15Z</dcterms:created>
  <dcterms:modified xsi:type="dcterms:W3CDTF">2023-01-05T04:08:00Z</dcterms:modified>
</cp:coreProperties>
</file>