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5月更新（2022年04月分）\"/>
    </mc:Choice>
  </mc:AlternateContent>
  <xr:revisionPtr revIDLastSave="0" documentId="13_ncr:1_{4726FDA6-ED03-4F27-A3AB-41643E0FA6D6}" xr6:coauthVersionLast="47" xr6:coauthVersionMax="47" xr10:uidLastSave="{00000000-0000-0000-0000-000000000000}"/>
  <bookViews>
    <workbookView xWindow="2660" yWindow="2660" windowWidth="15630" windowHeight="17310" xr2:uid="{3ACA571B-F527-4F01-AB46-69C976A07E71}"/>
  </bookViews>
  <sheets>
    <sheet name="index" sheetId="2" r:id="rId1"/>
    <sheet name="構造別平均指数" sheetId="1" r:id="rId2"/>
  </sheets>
  <definedNames>
    <definedName name="_xlnm.Print_Area" localSheetId="1">構造別平均指数!$A$3:$N$71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56" i="1"/>
  <c r="A56" i="1"/>
  <c r="C55" i="1"/>
  <c r="C54" i="1"/>
  <c r="A54" i="1"/>
  <c r="C53" i="1"/>
  <c r="C52" i="1"/>
  <c r="C51" i="1"/>
  <c r="C49" i="1"/>
  <c r="A49" i="1"/>
  <c r="A37" i="1"/>
  <c r="C36" i="1"/>
  <c r="A36" i="1"/>
  <c r="C35" i="1"/>
  <c r="C34" i="1"/>
  <c r="A34" i="1"/>
  <c r="C33" i="1"/>
  <c r="C32" i="1"/>
  <c r="C31" i="1"/>
  <c r="A29" i="1"/>
  <c r="A69" i="1" s="1"/>
  <c r="C28" i="1"/>
  <c r="C48" i="1" s="1"/>
  <c r="C27" i="1"/>
  <c r="A27" i="1" s="1"/>
  <c r="C26" i="1"/>
  <c r="A26" i="1" s="1"/>
  <c r="C25" i="1"/>
  <c r="C65" i="1" s="1"/>
  <c r="C24" i="1"/>
  <c r="C44" i="1" s="1"/>
  <c r="C23" i="1"/>
  <c r="A23" i="1" s="1"/>
  <c r="C22" i="1"/>
  <c r="A22" i="1" s="1"/>
  <c r="C21" i="1"/>
  <c r="C61" i="1" s="1"/>
  <c r="C20" i="1"/>
  <c r="C40" i="1" s="1"/>
  <c r="C19" i="1"/>
  <c r="A19" i="1" s="1"/>
  <c r="C18" i="1"/>
  <c r="A18" i="1" s="1"/>
  <c r="C17" i="1"/>
  <c r="C57" i="1" s="1"/>
  <c r="A17" i="1"/>
  <c r="A57" i="1" s="1"/>
  <c r="A15" i="1"/>
  <c r="A35" i="1" s="1"/>
  <c r="A14" i="1"/>
  <c r="A13" i="1"/>
  <c r="A53" i="1" s="1"/>
  <c r="A12" i="1"/>
  <c r="A32" i="1" s="1"/>
  <c r="A11" i="1"/>
  <c r="A31" i="1" s="1"/>
  <c r="M5" i="1"/>
  <c r="A43" i="1" l="1"/>
  <c r="A63" i="1"/>
  <c r="A38" i="1"/>
  <c r="A58" i="1"/>
  <c r="A39" i="1"/>
  <c r="A59" i="1"/>
  <c r="A47" i="1"/>
  <c r="A67" i="1"/>
  <c r="A46" i="1"/>
  <c r="A66" i="1"/>
  <c r="A42" i="1"/>
  <c r="A62" i="1"/>
  <c r="A33" i="1"/>
  <c r="A20" i="1"/>
  <c r="A24" i="1"/>
  <c r="A28" i="1"/>
  <c r="C37" i="1"/>
  <c r="C41" i="1"/>
  <c r="C45" i="1"/>
  <c r="C58" i="1"/>
  <c r="C62" i="1"/>
  <c r="C66" i="1"/>
  <c r="A51" i="1"/>
  <c r="A55" i="1"/>
  <c r="A21" i="1"/>
  <c r="A25" i="1"/>
  <c r="C38" i="1"/>
  <c r="C42" i="1"/>
  <c r="C46" i="1"/>
  <c r="C59" i="1"/>
  <c r="C63" i="1"/>
  <c r="C67" i="1"/>
  <c r="A52" i="1"/>
  <c r="C39" i="1"/>
  <c r="C43" i="1"/>
  <c r="C47" i="1"/>
  <c r="C60" i="1"/>
  <c r="C64" i="1"/>
  <c r="C68" i="1"/>
  <c r="A65" i="1" l="1"/>
  <c r="A45" i="1"/>
  <c r="A61" i="1"/>
  <c r="A41" i="1"/>
  <c r="A48" i="1"/>
  <c r="A68" i="1"/>
  <c r="A44" i="1"/>
  <c r="A64" i="1"/>
  <c r="A40" i="1"/>
  <c r="A60" i="1"/>
</calcChain>
</file>

<file path=xl/sharedStrings.xml><?xml version="1.0" encoding="utf-8"?>
<sst xmlns="http://schemas.openxmlformats.org/spreadsheetml/2006/main" count="75" uniqueCount="64">
  <si>
    <t>２．構造別平均指数　　　Ａｖｅｒａｇｅ　ｉｎｄｅｘ　ｂｙ　ｓｔｒｕｃｔｕｒａｌ　ｆｒａｍｅ(東京)</t>
    <phoneticPr fontId="1"/>
  </si>
  <si>
    <t>建物種類 Building type</t>
    <phoneticPr fontId="1"/>
  </si>
  <si>
    <t>構造別平均　Average　SRC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</si>
  <si>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</si>
  <si>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</si>
  <si>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</si>
  <si>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</si>
  <si>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</si>
  <si>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</si>
  <si>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</si>
  <si>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</si>
  <si>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</si>
  <si>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</si>
  <si>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</si>
  <si>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</si>
  <si>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</si>
  <si>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</si>
  <si>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</si>
  <si>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</si>
  <si>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</si>
  <si>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</si>
  <si>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</si>
  <si>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</si>
  <si>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</si>
  <si>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</si>
  <si>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</si>
  <si>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</si>
  <si>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</si>
  <si>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</si>
  <si>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</si>
  <si>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</si>
  <si>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</si>
  <si>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</si>
  <si>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</si>
  <si>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</si>
  <si>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</si>
  <si>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</si>
  <si>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</si>
  <si>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構造別平均　Average　RC</t>
  </si>
  <si>
    <t>構造別平均　Average　S</t>
  </si>
  <si>
    <t>注）　　Pは暫定値</t>
    <rPh sb="0" eb="1">
      <t>チュウ</t>
    </rPh>
    <rPh sb="6" eb="8">
      <t>ザンテイ</t>
    </rPh>
    <rPh sb="8" eb="9">
      <t>チ</t>
    </rPh>
    <phoneticPr fontId="1"/>
  </si>
  <si>
    <r>
      <t>N</t>
    </r>
    <r>
      <rPr>
        <sz val="11"/>
        <rFont val="ＭＳ Ｐゴシック"/>
        <family val="3"/>
        <charset val="128"/>
      </rPr>
      <t>ote: The 'P' denotes provisional data.</t>
    </r>
    <phoneticPr fontId="1"/>
  </si>
  <si>
    <r>
      <t>●構造別平均指数　</t>
    </r>
    <r>
      <rPr>
        <sz val="11"/>
        <rFont val="ＭＳ Ｐゴシック"/>
        <family val="3"/>
        <charset val="128"/>
      </rPr>
      <t>Average index by structural frame</t>
    </r>
    <phoneticPr fontId="6"/>
  </si>
  <si>
    <t>《東京》</t>
    <rPh sb="1" eb="3">
      <t>トウキョウ</t>
    </rPh>
    <phoneticPr fontId="6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</si>
  <si>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</si>
  <si>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</si>
  <si>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</si>
  <si>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</si>
  <si>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</si>
  <si>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Purpose</t>
    <phoneticPr fontId="6"/>
  </si>
  <si>
    <t>Structural
frame</t>
    <phoneticPr fontId="6"/>
  </si>
  <si>
    <t>Base period</t>
    <phoneticPr fontId="6"/>
  </si>
  <si>
    <t>(20)</t>
    <phoneticPr fontId="6"/>
  </si>
  <si>
    <t>構造別平均</t>
    <rPh sb="2" eb="3">
      <t>ベツ</t>
    </rPh>
    <phoneticPr fontId="1"/>
  </si>
  <si>
    <t>Average SRC</t>
    <phoneticPr fontId="6"/>
  </si>
  <si>
    <t>ＳＲＣ</t>
  </si>
  <si>
    <r>
      <t>2</t>
    </r>
    <r>
      <rPr>
        <sz val="11"/>
        <rFont val="ＭＳ Ｐゴシック"/>
        <family val="3"/>
        <charset val="128"/>
      </rPr>
      <t>011年</t>
    </r>
    <rPh sb="4" eb="5">
      <t>ネン</t>
    </rPh>
    <phoneticPr fontId="3"/>
  </si>
  <si>
    <t>(21)</t>
    <phoneticPr fontId="6"/>
  </si>
  <si>
    <t>Average RC</t>
    <phoneticPr fontId="6"/>
  </si>
  <si>
    <t>ＲＣ</t>
    <phoneticPr fontId="6"/>
  </si>
  <si>
    <t>(22)</t>
    <phoneticPr fontId="6"/>
  </si>
  <si>
    <t>Average S</t>
    <phoneticPr fontId="6"/>
  </si>
  <si>
    <t>Ｓ</t>
  </si>
  <si>
    <t>※建物番号を（　）で囲んでいるものは、別途『地域指数　Regional index』で、指数算出をしています</t>
    <rPh sb="19" eb="21">
      <t>ベット</t>
    </rPh>
    <rPh sb="44" eb="46">
      <t>シスウ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</si>
</sst>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＝１００&quot;"/>
    <numFmt numFmtId="177" formatCode="&quot;C.Y.&quot;yyyy&quot;＝１００&quot;"/>
    <numFmt numFmtId="178" formatCode="0.0_);[Red]\(0.0\)"/>
    <numFmt numFmtId="179" formatCode="_ * #,##0.0_ ;_ * \-#,##0.0_ ;_ * &quot;-&quot;_ ;_ @_ "/>
    <numFmt numFmtId="180" formatCode="_ * \P\ #,##0.0_ ;_ * \P\ \-#,##0.0_ ;_ * \P\ &quot;-&quot;_ ;_ \P\ @_ "/>
    <numFmt numFmtId="181" formatCode="m&quot;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5" fillId="0" borderId="4" xfId="1" applyFont="1" applyBorder="1" applyAlignment="1">
      <alignment horizontal="right"/>
    </xf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 vertical="top" textRotation="255" wrapText="1"/>
    </xf>
    <xf numFmtId="0" fontId="1" fillId="0" borderId="9" xfId="1" applyBorder="1"/>
    <xf numFmtId="0" fontId="1" fillId="0" borderId="10" xfId="1" applyBorder="1" applyAlignment="1">
      <alignment horizontal="right" vertical="top"/>
    </xf>
    <xf numFmtId="0" fontId="1" fillId="0" borderId="12" xfId="1" applyBorder="1" applyAlignment="1">
      <alignment horizontal="center" wrapText="1"/>
    </xf>
    <xf numFmtId="178" fontId="1" fillId="0" borderId="0" xfId="1" applyNumberFormat="1"/>
    <xf numFmtId="0" fontId="0" fillId="0" borderId="13" xfId="0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8" xfId="1" applyBorder="1" applyAlignment="1">
      <alignment horizontal="right" wrapText="1"/>
    </xf>
    <xf numFmtId="179" fontId="1" fillId="0" borderId="7" xfId="1" applyNumberFormat="1" applyBorder="1"/>
    <xf numFmtId="179" fontId="1" fillId="0" borderId="8" xfId="1" applyNumberFormat="1" applyBorder="1"/>
    <xf numFmtId="0" fontId="1" fillId="0" borderId="10" xfId="1" applyBorder="1" applyAlignment="1">
      <alignment horizontal="right" wrapText="1"/>
    </xf>
    <xf numFmtId="179" fontId="1" fillId="0" borderId="0" xfId="1" applyNumberFormat="1"/>
    <xf numFmtId="179" fontId="1" fillId="0" borderId="10" xfId="1" applyNumberFormat="1" applyBorder="1"/>
    <xf numFmtId="0" fontId="1" fillId="0" borderId="10" xfId="1" applyBorder="1" applyAlignment="1">
      <alignment wrapText="1"/>
    </xf>
    <xf numFmtId="180" fontId="1" fillId="0" borderId="0" xfId="1" applyNumberFormat="1"/>
    <xf numFmtId="0" fontId="1" fillId="0" borderId="15" xfId="1" applyBorder="1"/>
    <xf numFmtId="0" fontId="1" fillId="0" borderId="1" xfId="1" applyBorder="1"/>
    <xf numFmtId="181" fontId="1" fillId="0" borderId="13" xfId="1" applyNumberFormat="1" applyBorder="1" applyAlignment="1">
      <alignment horizontal="right" wrapText="1"/>
    </xf>
    <xf numFmtId="180" fontId="1" fillId="0" borderId="1" xfId="1" applyNumberFormat="1" applyBorder="1"/>
    <xf numFmtId="179" fontId="1" fillId="0" borderId="1" xfId="1" applyNumberFormat="1" applyBorder="1"/>
    <xf numFmtId="179" fontId="1" fillId="0" borderId="13" xfId="1" applyNumberFormat="1" applyBorder="1"/>
    <xf numFmtId="0" fontId="1" fillId="0" borderId="4" xfId="1" applyBorder="1" applyAlignment="1">
      <alignment wrapText="1"/>
    </xf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7" fillId="0" borderId="16" xfId="2" applyFont="1" applyBorder="1" applyAlignment="1">
      <alignment horizontal="right"/>
    </xf>
    <xf numFmtId="0" fontId="1" fillId="0" borderId="14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/>
    </xf>
    <xf numFmtId="0" fontId="1" fillId="0" borderId="22" xfId="2" applyBorder="1" applyAlignment="1">
      <alignment horizontal="center" vertical="center" wrapText="1"/>
    </xf>
    <xf numFmtId="49" fontId="0" fillId="0" borderId="23" xfId="2" applyNumberFormat="1" applyFont="1" applyBorder="1" applyAlignment="1">
      <alignment horizontal="center" vertical="center"/>
    </xf>
    <xf numFmtId="0" fontId="7" fillId="0" borderId="9" xfId="3" applyBorder="1" applyAlignment="1" applyProtection="1">
      <alignment vertical="center"/>
    </xf>
    <xf numFmtId="0" fontId="1" fillId="0" borderId="10" xfId="2" applyBorder="1" applyAlignment="1">
      <alignment vertical="center"/>
    </xf>
    <xf numFmtId="0" fontId="1" fillId="0" borderId="12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2" xfId="2" applyBorder="1" applyAlignment="1">
      <alignment horizontal="right" vertical="center" indent="1"/>
    </xf>
    <xf numFmtId="49" fontId="0" fillId="0" borderId="27" xfId="2" applyNumberFormat="1" applyFont="1" applyBorder="1" applyAlignment="1">
      <alignment horizontal="center" vertical="center"/>
    </xf>
    <xf numFmtId="0" fontId="7" fillId="0" borderId="28" xfId="3" applyBorder="1" applyAlignment="1" applyProtection="1">
      <alignment vertical="center"/>
    </xf>
    <xf numFmtId="0" fontId="1" fillId="0" borderId="29" xfId="2" applyBorder="1" applyAlignment="1">
      <alignment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7" fillId="0" borderId="0" xfId="3" applyAlignment="1" applyProtection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right" vertical="center" indent="1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18" xfId="2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0" borderId="15" xfId="2" applyBorder="1" applyAlignment="1">
      <alignment horizontal="center" vertical="top"/>
    </xf>
    <xf numFmtId="0" fontId="1" fillId="0" borderId="13" xfId="2" applyBorder="1" applyAlignment="1">
      <alignment horizontal="center" vertical="top"/>
    </xf>
    <xf numFmtId="176" fontId="4" fillId="0" borderId="0" xfId="1" applyNumberFormat="1" applyFont="1" applyAlignment="1">
      <alignment horizontal="right"/>
    </xf>
    <xf numFmtId="177" fontId="4" fillId="0" borderId="1" xfId="1" applyNumberFormat="1" applyFont="1" applyBorder="1" applyAlignment="1">
      <alignment horizontal="right"/>
    </xf>
  </cellXfs>
  <cellStyles count="4">
    <cellStyle name="ハイパーリンク 2" xfId="3" xr:uid="{F62D5CB3-09D8-4663-8D0F-EF4B0BF7C449}"/>
    <cellStyle name="標準" xfId="0" builtinId="0"/>
    <cellStyle name="標準_004" xfId="2" xr:uid="{4857F4B8-7AE3-44E7-84E4-94F9775460C5}"/>
    <cellStyle name="標準_RS0B030" xfId="1" xr:uid="{1B4000FE-9C57-4883-B106-88E7A6128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9</xdr:row>
      <xdr:rowOff>165100</xdr:rowOff>
    </xdr:from>
    <xdr:to>
      <xdr:col>4</xdr:col>
      <xdr:colOff>260350</xdr:colOff>
      <xdr:row>15</xdr:row>
      <xdr:rowOff>120650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D8274C8-4B79-4A20-8AE1-B47CF5509887}"/>
            </a:ext>
          </a:extLst>
        </xdr:cNvPr>
        <xdr:cNvGrpSpPr/>
      </xdr:nvGrpSpPr>
      <xdr:grpSpPr>
        <a:xfrm>
          <a:off x="88900" y="1879600"/>
          <a:ext cx="4997450" cy="9842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AA1AA33F-B175-45AF-A809-F902E38D1CCA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12151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803AD47-E479-4CA0-9E63-3FDC2681E987}"/>
              </a:ext>
            </a:extLst>
          </xdr:cNvPr>
          <xdr:cNvSpPr/>
        </xdr:nvSpPr>
        <xdr:spPr>
          <a:xfrm>
            <a:off x="584200" y="5035550"/>
            <a:ext cx="4699000" cy="8414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</a:p>
        </xdr:txBody>
      </xdr:sp>
    </xdr:grpSp>
    <xdr:clientData/>
  </xdr:twoCellAnchor>
  <xdr:twoCellAnchor editAs="oneCell">
    <xdr:from>
      <xdr:col>0</xdr:col>
      <xdr:colOff>95250</xdr:colOff>
      <xdr:row>16</xdr:row>
      <xdr:rowOff>69851</xdr:rowOff>
    </xdr:from>
    <xdr:to>
      <xdr:col>4</xdr:col>
      <xdr:colOff>266700</xdr:colOff>
      <xdr:row>21</xdr:row>
      <xdr:rowOff>127001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71A4A31-8760-4342-82D4-1F06021942A1}"/>
            </a:ext>
          </a:extLst>
        </xdr:cNvPr>
        <xdr:cNvGrpSpPr/>
      </xdr:nvGrpSpPr>
      <xdr:grpSpPr>
        <a:xfrm>
          <a:off x="95250" y="2984501"/>
          <a:ext cx="4997450" cy="914400"/>
          <a:chOff x="419100" y="4914900"/>
          <a:chExt cx="4997450" cy="1017534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4F6D6A68-ED40-4C45-9A4E-D9AA35BE9C28}"/>
              </a:ext>
            </a:extLst>
          </xdr:cNvPr>
          <xdr:cNvSpPr/>
        </xdr:nvSpPr>
        <xdr:spPr>
          <a:xfrm>
            <a:off x="419100" y="4914900"/>
            <a:ext cx="4997450" cy="1017534"/>
          </a:xfrm>
          <a:prstGeom prst="roundRect">
            <a:avLst>
              <a:gd name="adj" fmla="val 12461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87649AF-5F66-4AA4-A2FC-CA7C6547A61E}"/>
              </a:ext>
            </a:extLst>
          </xdr:cNvPr>
          <xdr:cNvSpPr/>
        </xdr:nvSpPr>
        <xdr:spPr>
          <a:xfrm>
            <a:off x="584200" y="4990979"/>
            <a:ext cx="4699000" cy="92188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建築費指数の算出にあたり、政府統計を用いているため、直近２ヶ月は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値）となります。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DADC-9131-4CAD-BB23-0096808F22F5}">
  <sheetPr>
    <pageSetUpPr fitToPage="1"/>
  </sheetPr>
  <dimension ref="A1:F120"/>
  <sheetViews>
    <sheetView showGridLines="0" tabSelected="1" workbookViewId="0">
      <selection activeCell="E1" sqref="E1"/>
    </sheetView>
  </sheetViews>
  <sheetFormatPr defaultColWidth="9" defaultRowHeight="13" x14ac:dyDescent="0.2"/>
  <cols>
    <col min="1" max="1" width="7.453125" style="44" bestFit="1" customWidth="1"/>
    <col min="2" max="2" width="27.36328125" style="44" bestFit="1" customWidth="1"/>
    <col min="3" max="3" width="21.36328125" style="44" bestFit="1" customWidth="1"/>
    <col min="4" max="4" width="12.90625" style="44" bestFit="1" customWidth="1"/>
    <col min="5" max="5" width="11.1796875" style="44" customWidth="1"/>
    <col min="6" max="6" width="13.08984375" style="44" bestFit="1" customWidth="1"/>
    <col min="7" max="256" width="9" style="44"/>
    <col min="257" max="257" width="5.81640625" style="44" bestFit="1" customWidth="1"/>
    <col min="258" max="258" width="27.36328125" style="44" bestFit="1" customWidth="1"/>
    <col min="259" max="259" width="21.36328125" style="44" bestFit="1" customWidth="1"/>
    <col min="260" max="260" width="12.90625" style="44" bestFit="1" customWidth="1"/>
    <col min="261" max="261" width="11.1796875" style="44" customWidth="1"/>
    <col min="262" max="262" width="13.08984375" style="44" bestFit="1" customWidth="1"/>
    <col min="263" max="512" width="9" style="44"/>
    <col min="513" max="513" width="5.81640625" style="44" bestFit="1" customWidth="1"/>
    <col min="514" max="514" width="27.36328125" style="44" bestFit="1" customWidth="1"/>
    <col min="515" max="515" width="21.36328125" style="44" bestFit="1" customWidth="1"/>
    <col min="516" max="516" width="12.90625" style="44" bestFit="1" customWidth="1"/>
    <col min="517" max="517" width="11.1796875" style="44" customWidth="1"/>
    <col min="518" max="518" width="13.08984375" style="44" bestFit="1" customWidth="1"/>
    <col min="519" max="768" width="9" style="44"/>
    <col min="769" max="769" width="5.81640625" style="44" bestFit="1" customWidth="1"/>
    <col min="770" max="770" width="27.36328125" style="44" bestFit="1" customWidth="1"/>
    <col min="771" max="771" width="21.36328125" style="44" bestFit="1" customWidth="1"/>
    <col min="772" max="772" width="12.90625" style="44" bestFit="1" customWidth="1"/>
    <col min="773" max="773" width="11.1796875" style="44" customWidth="1"/>
    <col min="774" max="774" width="13.08984375" style="44" bestFit="1" customWidth="1"/>
    <col min="775" max="1024" width="9" style="44"/>
    <col min="1025" max="1025" width="5.81640625" style="44" bestFit="1" customWidth="1"/>
    <col min="1026" max="1026" width="27.36328125" style="44" bestFit="1" customWidth="1"/>
    <col min="1027" max="1027" width="21.36328125" style="44" bestFit="1" customWidth="1"/>
    <col min="1028" max="1028" width="12.90625" style="44" bestFit="1" customWidth="1"/>
    <col min="1029" max="1029" width="11.1796875" style="44" customWidth="1"/>
    <col min="1030" max="1030" width="13.08984375" style="44" bestFit="1" customWidth="1"/>
    <col min="1031" max="1280" width="9" style="44"/>
    <col min="1281" max="1281" width="5.81640625" style="44" bestFit="1" customWidth="1"/>
    <col min="1282" max="1282" width="27.36328125" style="44" bestFit="1" customWidth="1"/>
    <col min="1283" max="1283" width="21.36328125" style="44" bestFit="1" customWidth="1"/>
    <col min="1284" max="1284" width="12.90625" style="44" bestFit="1" customWidth="1"/>
    <col min="1285" max="1285" width="11.1796875" style="44" customWidth="1"/>
    <col min="1286" max="1286" width="13.08984375" style="44" bestFit="1" customWidth="1"/>
    <col min="1287" max="1536" width="9" style="44"/>
    <col min="1537" max="1537" width="5.81640625" style="44" bestFit="1" customWidth="1"/>
    <col min="1538" max="1538" width="27.36328125" style="44" bestFit="1" customWidth="1"/>
    <col min="1539" max="1539" width="21.36328125" style="44" bestFit="1" customWidth="1"/>
    <col min="1540" max="1540" width="12.90625" style="44" bestFit="1" customWidth="1"/>
    <col min="1541" max="1541" width="11.1796875" style="44" customWidth="1"/>
    <col min="1542" max="1542" width="13.08984375" style="44" bestFit="1" customWidth="1"/>
    <col min="1543" max="1792" width="9" style="44"/>
    <col min="1793" max="1793" width="5.81640625" style="44" bestFit="1" customWidth="1"/>
    <col min="1794" max="1794" width="27.36328125" style="44" bestFit="1" customWidth="1"/>
    <col min="1795" max="1795" width="21.36328125" style="44" bestFit="1" customWidth="1"/>
    <col min="1796" max="1796" width="12.90625" style="44" bestFit="1" customWidth="1"/>
    <col min="1797" max="1797" width="11.1796875" style="44" customWidth="1"/>
    <col min="1798" max="1798" width="13.08984375" style="44" bestFit="1" customWidth="1"/>
    <col min="1799" max="2048" width="9" style="44"/>
    <col min="2049" max="2049" width="5.81640625" style="44" bestFit="1" customWidth="1"/>
    <col min="2050" max="2050" width="27.36328125" style="44" bestFit="1" customWidth="1"/>
    <col min="2051" max="2051" width="21.36328125" style="44" bestFit="1" customWidth="1"/>
    <col min="2052" max="2052" width="12.90625" style="44" bestFit="1" customWidth="1"/>
    <col min="2053" max="2053" width="11.1796875" style="44" customWidth="1"/>
    <col min="2054" max="2054" width="13.08984375" style="44" bestFit="1" customWidth="1"/>
    <col min="2055" max="2304" width="9" style="44"/>
    <col min="2305" max="2305" width="5.81640625" style="44" bestFit="1" customWidth="1"/>
    <col min="2306" max="2306" width="27.36328125" style="44" bestFit="1" customWidth="1"/>
    <col min="2307" max="2307" width="21.36328125" style="44" bestFit="1" customWidth="1"/>
    <col min="2308" max="2308" width="12.90625" style="44" bestFit="1" customWidth="1"/>
    <col min="2309" max="2309" width="11.1796875" style="44" customWidth="1"/>
    <col min="2310" max="2310" width="13.08984375" style="44" bestFit="1" customWidth="1"/>
    <col min="2311" max="2560" width="9" style="44"/>
    <col min="2561" max="2561" width="5.81640625" style="44" bestFit="1" customWidth="1"/>
    <col min="2562" max="2562" width="27.36328125" style="44" bestFit="1" customWidth="1"/>
    <col min="2563" max="2563" width="21.36328125" style="44" bestFit="1" customWidth="1"/>
    <col min="2564" max="2564" width="12.90625" style="44" bestFit="1" customWidth="1"/>
    <col min="2565" max="2565" width="11.1796875" style="44" customWidth="1"/>
    <col min="2566" max="2566" width="13.08984375" style="44" bestFit="1" customWidth="1"/>
    <col min="2567" max="2816" width="9" style="44"/>
    <col min="2817" max="2817" width="5.81640625" style="44" bestFit="1" customWidth="1"/>
    <col min="2818" max="2818" width="27.36328125" style="44" bestFit="1" customWidth="1"/>
    <col min="2819" max="2819" width="21.36328125" style="44" bestFit="1" customWidth="1"/>
    <col min="2820" max="2820" width="12.90625" style="44" bestFit="1" customWidth="1"/>
    <col min="2821" max="2821" width="11.1796875" style="44" customWidth="1"/>
    <col min="2822" max="2822" width="13.08984375" style="44" bestFit="1" customWidth="1"/>
    <col min="2823" max="3072" width="9" style="44"/>
    <col min="3073" max="3073" width="5.81640625" style="44" bestFit="1" customWidth="1"/>
    <col min="3074" max="3074" width="27.36328125" style="44" bestFit="1" customWidth="1"/>
    <col min="3075" max="3075" width="21.36328125" style="44" bestFit="1" customWidth="1"/>
    <col min="3076" max="3076" width="12.90625" style="44" bestFit="1" customWidth="1"/>
    <col min="3077" max="3077" width="11.1796875" style="44" customWidth="1"/>
    <col min="3078" max="3078" width="13.08984375" style="44" bestFit="1" customWidth="1"/>
    <col min="3079" max="3328" width="9" style="44"/>
    <col min="3329" max="3329" width="5.81640625" style="44" bestFit="1" customWidth="1"/>
    <col min="3330" max="3330" width="27.36328125" style="44" bestFit="1" customWidth="1"/>
    <col min="3331" max="3331" width="21.36328125" style="44" bestFit="1" customWidth="1"/>
    <col min="3332" max="3332" width="12.90625" style="44" bestFit="1" customWidth="1"/>
    <col min="3333" max="3333" width="11.1796875" style="44" customWidth="1"/>
    <col min="3334" max="3334" width="13.08984375" style="44" bestFit="1" customWidth="1"/>
    <col min="3335" max="3584" width="9" style="44"/>
    <col min="3585" max="3585" width="5.81640625" style="44" bestFit="1" customWidth="1"/>
    <col min="3586" max="3586" width="27.36328125" style="44" bestFit="1" customWidth="1"/>
    <col min="3587" max="3587" width="21.36328125" style="44" bestFit="1" customWidth="1"/>
    <col min="3588" max="3588" width="12.90625" style="44" bestFit="1" customWidth="1"/>
    <col min="3589" max="3589" width="11.1796875" style="44" customWidth="1"/>
    <col min="3590" max="3590" width="13.08984375" style="44" bestFit="1" customWidth="1"/>
    <col min="3591" max="3840" width="9" style="44"/>
    <col min="3841" max="3841" width="5.81640625" style="44" bestFit="1" customWidth="1"/>
    <col min="3842" max="3842" width="27.36328125" style="44" bestFit="1" customWidth="1"/>
    <col min="3843" max="3843" width="21.36328125" style="44" bestFit="1" customWidth="1"/>
    <col min="3844" max="3844" width="12.90625" style="44" bestFit="1" customWidth="1"/>
    <col min="3845" max="3845" width="11.1796875" style="44" customWidth="1"/>
    <col min="3846" max="3846" width="13.08984375" style="44" bestFit="1" customWidth="1"/>
    <col min="3847" max="4096" width="9" style="44"/>
    <col min="4097" max="4097" width="5.81640625" style="44" bestFit="1" customWidth="1"/>
    <col min="4098" max="4098" width="27.36328125" style="44" bestFit="1" customWidth="1"/>
    <col min="4099" max="4099" width="21.36328125" style="44" bestFit="1" customWidth="1"/>
    <col min="4100" max="4100" width="12.90625" style="44" bestFit="1" customWidth="1"/>
    <col min="4101" max="4101" width="11.1796875" style="44" customWidth="1"/>
    <col min="4102" max="4102" width="13.08984375" style="44" bestFit="1" customWidth="1"/>
    <col min="4103" max="4352" width="9" style="44"/>
    <col min="4353" max="4353" width="5.81640625" style="44" bestFit="1" customWidth="1"/>
    <col min="4354" max="4354" width="27.36328125" style="44" bestFit="1" customWidth="1"/>
    <col min="4355" max="4355" width="21.36328125" style="44" bestFit="1" customWidth="1"/>
    <col min="4356" max="4356" width="12.90625" style="44" bestFit="1" customWidth="1"/>
    <col min="4357" max="4357" width="11.1796875" style="44" customWidth="1"/>
    <col min="4358" max="4358" width="13.08984375" style="44" bestFit="1" customWidth="1"/>
    <col min="4359" max="4608" width="9" style="44"/>
    <col min="4609" max="4609" width="5.81640625" style="44" bestFit="1" customWidth="1"/>
    <col min="4610" max="4610" width="27.36328125" style="44" bestFit="1" customWidth="1"/>
    <col min="4611" max="4611" width="21.36328125" style="44" bestFit="1" customWidth="1"/>
    <col min="4612" max="4612" width="12.90625" style="44" bestFit="1" customWidth="1"/>
    <col min="4613" max="4613" width="11.1796875" style="44" customWidth="1"/>
    <col min="4614" max="4614" width="13.08984375" style="44" bestFit="1" customWidth="1"/>
    <col min="4615" max="4864" width="9" style="44"/>
    <col min="4865" max="4865" width="5.81640625" style="44" bestFit="1" customWidth="1"/>
    <col min="4866" max="4866" width="27.36328125" style="44" bestFit="1" customWidth="1"/>
    <col min="4867" max="4867" width="21.36328125" style="44" bestFit="1" customWidth="1"/>
    <col min="4868" max="4868" width="12.90625" style="44" bestFit="1" customWidth="1"/>
    <col min="4869" max="4869" width="11.1796875" style="44" customWidth="1"/>
    <col min="4870" max="4870" width="13.08984375" style="44" bestFit="1" customWidth="1"/>
    <col min="4871" max="5120" width="9" style="44"/>
    <col min="5121" max="5121" width="5.81640625" style="44" bestFit="1" customWidth="1"/>
    <col min="5122" max="5122" width="27.36328125" style="44" bestFit="1" customWidth="1"/>
    <col min="5123" max="5123" width="21.36328125" style="44" bestFit="1" customWidth="1"/>
    <col min="5124" max="5124" width="12.90625" style="44" bestFit="1" customWidth="1"/>
    <col min="5125" max="5125" width="11.1796875" style="44" customWidth="1"/>
    <col min="5126" max="5126" width="13.08984375" style="44" bestFit="1" customWidth="1"/>
    <col min="5127" max="5376" width="9" style="44"/>
    <col min="5377" max="5377" width="5.81640625" style="44" bestFit="1" customWidth="1"/>
    <col min="5378" max="5378" width="27.36328125" style="44" bestFit="1" customWidth="1"/>
    <col min="5379" max="5379" width="21.36328125" style="44" bestFit="1" customWidth="1"/>
    <col min="5380" max="5380" width="12.90625" style="44" bestFit="1" customWidth="1"/>
    <col min="5381" max="5381" width="11.1796875" style="44" customWidth="1"/>
    <col min="5382" max="5382" width="13.08984375" style="44" bestFit="1" customWidth="1"/>
    <col min="5383" max="5632" width="9" style="44"/>
    <col min="5633" max="5633" width="5.81640625" style="44" bestFit="1" customWidth="1"/>
    <col min="5634" max="5634" width="27.36328125" style="44" bestFit="1" customWidth="1"/>
    <col min="5635" max="5635" width="21.36328125" style="44" bestFit="1" customWidth="1"/>
    <col min="5636" max="5636" width="12.90625" style="44" bestFit="1" customWidth="1"/>
    <col min="5637" max="5637" width="11.1796875" style="44" customWidth="1"/>
    <col min="5638" max="5638" width="13.08984375" style="44" bestFit="1" customWidth="1"/>
    <col min="5639" max="5888" width="9" style="44"/>
    <col min="5889" max="5889" width="5.81640625" style="44" bestFit="1" customWidth="1"/>
    <col min="5890" max="5890" width="27.36328125" style="44" bestFit="1" customWidth="1"/>
    <col min="5891" max="5891" width="21.36328125" style="44" bestFit="1" customWidth="1"/>
    <col min="5892" max="5892" width="12.90625" style="44" bestFit="1" customWidth="1"/>
    <col min="5893" max="5893" width="11.1796875" style="44" customWidth="1"/>
    <col min="5894" max="5894" width="13.08984375" style="44" bestFit="1" customWidth="1"/>
    <col min="5895" max="6144" width="9" style="44"/>
    <col min="6145" max="6145" width="5.81640625" style="44" bestFit="1" customWidth="1"/>
    <col min="6146" max="6146" width="27.36328125" style="44" bestFit="1" customWidth="1"/>
    <col min="6147" max="6147" width="21.36328125" style="44" bestFit="1" customWidth="1"/>
    <col min="6148" max="6148" width="12.90625" style="44" bestFit="1" customWidth="1"/>
    <col min="6149" max="6149" width="11.1796875" style="44" customWidth="1"/>
    <col min="6150" max="6150" width="13.08984375" style="44" bestFit="1" customWidth="1"/>
    <col min="6151" max="6400" width="9" style="44"/>
    <col min="6401" max="6401" width="5.81640625" style="44" bestFit="1" customWidth="1"/>
    <col min="6402" max="6402" width="27.36328125" style="44" bestFit="1" customWidth="1"/>
    <col min="6403" max="6403" width="21.36328125" style="44" bestFit="1" customWidth="1"/>
    <col min="6404" max="6404" width="12.90625" style="44" bestFit="1" customWidth="1"/>
    <col min="6405" max="6405" width="11.1796875" style="44" customWidth="1"/>
    <col min="6406" max="6406" width="13.08984375" style="44" bestFit="1" customWidth="1"/>
    <col min="6407" max="6656" width="9" style="44"/>
    <col min="6657" max="6657" width="5.81640625" style="44" bestFit="1" customWidth="1"/>
    <col min="6658" max="6658" width="27.36328125" style="44" bestFit="1" customWidth="1"/>
    <col min="6659" max="6659" width="21.36328125" style="44" bestFit="1" customWidth="1"/>
    <col min="6660" max="6660" width="12.90625" style="44" bestFit="1" customWidth="1"/>
    <col min="6661" max="6661" width="11.1796875" style="44" customWidth="1"/>
    <col min="6662" max="6662" width="13.08984375" style="44" bestFit="1" customWidth="1"/>
    <col min="6663" max="6912" width="9" style="44"/>
    <col min="6913" max="6913" width="5.81640625" style="44" bestFit="1" customWidth="1"/>
    <col min="6914" max="6914" width="27.36328125" style="44" bestFit="1" customWidth="1"/>
    <col min="6915" max="6915" width="21.36328125" style="44" bestFit="1" customWidth="1"/>
    <col min="6916" max="6916" width="12.90625" style="44" bestFit="1" customWidth="1"/>
    <col min="6917" max="6917" width="11.1796875" style="44" customWidth="1"/>
    <col min="6918" max="6918" width="13.08984375" style="44" bestFit="1" customWidth="1"/>
    <col min="6919" max="7168" width="9" style="44"/>
    <col min="7169" max="7169" width="5.81640625" style="44" bestFit="1" customWidth="1"/>
    <col min="7170" max="7170" width="27.36328125" style="44" bestFit="1" customWidth="1"/>
    <col min="7171" max="7171" width="21.36328125" style="44" bestFit="1" customWidth="1"/>
    <col min="7172" max="7172" width="12.90625" style="44" bestFit="1" customWidth="1"/>
    <col min="7173" max="7173" width="11.1796875" style="44" customWidth="1"/>
    <col min="7174" max="7174" width="13.08984375" style="44" bestFit="1" customWidth="1"/>
    <col min="7175" max="7424" width="9" style="44"/>
    <col min="7425" max="7425" width="5.81640625" style="44" bestFit="1" customWidth="1"/>
    <col min="7426" max="7426" width="27.36328125" style="44" bestFit="1" customWidth="1"/>
    <col min="7427" max="7427" width="21.36328125" style="44" bestFit="1" customWidth="1"/>
    <col min="7428" max="7428" width="12.90625" style="44" bestFit="1" customWidth="1"/>
    <col min="7429" max="7429" width="11.1796875" style="44" customWidth="1"/>
    <col min="7430" max="7430" width="13.08984375" style="44" bestFit="1" customWidth="1"/>
    <col min="7431" max="7680" width="9" style="44"/>
    <col min="7681" max="7681" width="5.81640625" style="44" bestFit="1" customWidth="1"/>
    <col min="7682" max="7682" width="27.36328125" style="44" bestFit="1" customWidth="1"/>
    <col min="7683" max="7683" width="21.36328125" style="44" bestFit="1" customWidth="1"/>
    <col min="7684" max="7684" width="12.90625" style="44" bestFit="1" customWidth="1"/>
    <col min="7685" max="7685" width="11.1796875" style="44" customWidth="1"/>
    <col min="7686" max="7686" width="13.08984375" style="44" bestFit="1" customWidth="1"/>
    <col min="7687" max="7936" width="9" style="44"/>
    <col min="7937" max="7937" width="5.81640625" style="44" bestFit="1" customWidth="1"/>
    <col min="7938" max="7938" width="27.36328125" style="44" bestFit="1" customWidth="1"/>
    <col min="7939" max="7939" width="21.36328125" style="44" bestFit="1" customWidth="1"/>
    <col min="7940" max="7940" width="12.90625" style="44" bestFit="1" customWidth="1"/>
    <col min="7941" max="7941" width="11.1796875" style="44" customWidth="1"/>
    <col min="7942" max="7942" width="13.08984375" style="44" bestFit="1" customWidth="1"/>
    <col min="7943" max="8192" width="9" style="44"/>
    <col min="8193" max="8193" width="5.81640625" style="44" bestFit="1" customWidth="1"/>
    <col min="8194" max="8194" width="27.36328125" style="44" bestFit="1" customWidth="1"/>
    <col min="8195" max="8195" width="21.36328125" style="44" bestFit="1" customWidth="1"/>
    <col min="8196" max="8196" width="12.90625" style="44" bestFit="1" customWidth="1"/>
    <col min="8197" max="8197" width="11.1796875" style="44" customWidth="1"/>
    <col min="8198" max="8198" width="13.08984375" style="44" bestFit="1" customWidth="1"/>
    <col min="8199" max="8448" width="9" style="44"/>
    <col min="8449" max="8449" width="5.81640625" style="44" bestFit="1" customWidth="1"/>
    <col min="8450" max="8450" width="27.36328125" style="44" bestFit="1" customWidth="1"/>
    <col min="8451" max="8451" width="21.36328125" style="44" bestFit="1" customWidth="1"/>
    <col min="8452" max="8452" width="12.90625" style="44" bestFit="1" customWidth="1"/>
    <col min="8453" max="8453" width="11.1796875" style="44" customWidth="1"/>
    <col min="8454" max="8454" width="13.08984375" style="44" bestFit="1" customWidth="1"/>
    <col min="8455" max="8704" width="9" style="44"/>
    <col min="8705" max="8705" width="5.81640625" style="44" bestFit="1" customWidth="1"/>
    <col min="8706" max="8706" width="27.36328125" style="44" bestFit="1" customWidth="1"/>
    <col min="8707" max="8707" width="21.36328125" style="44" bestFit="1" customWidth="1"/>
    <col min="8708" max="8708" width="12.90625" style="44" bestFit="1" customWidth="1"/>
    <col min="8709" max="8709" width="11.1796875" style="44" customWidth="1"/>
    <col min="8710" max="8710" width="13.08984375" style="44" bestFit="1" customWidth="1"/>
    <col min="8711" max="8960" width="9" style="44"/>
    <col min="8961" max="8961" width="5.81640625" style="44" bestFit="1" customWidth="1"/>
    <col min="8962" max="8962" width="27.36328125" style="44" bestFit="1" customWidth="1"/>
    <col min="8963" max="8963" width="21.36328125" style="44" bestFit="1" customWidth="1"/>
    <col min="8964" max="8964" width="12.90625" style="44" bestFit="1" customWidth="1"/>
    <col min="8965" max="8965" width="11.1796875" style="44" customWidth="1"/>
    <col min="8966" max="8966" width="13.08984375" style="44" bestFit="1" customWidth="1"/>
    <col min="8967" max="9216" width="9" style="44"/>
    <col min="9217" max="9217" width="5.81640625" style="44" bestFit="1" customWidth="1"/>
    <col min="9218" max="9218" width="27.36328125" style="44" bestFit="1" customWidth="1"/>
    <col min="9219" max="9219" width="21.36328125" style="44" bestFit="1" customWidth="1"/>
    <col min="9220" max="9220" width="12.90625" style="44" bestFit="1" customWidth="1"/>
    <col min="9221" max="9221" width="11.1796875" style="44" customWidth="1"/>
    <col min="9222" max="9222" width="13.08984375" style="44" bestFit="1" customWidth="1"/>
    <col min="9223" max="9472" width="9" style="44"/>
    <col min="9473" max="9473" width="5.81640625" style="44" bestFit="1" customWidth="1"/>
    <col min="9474" max="9474" width="27.36328125" style="44" bestFit="1" customWidth="1"/>
    <col min="9475" max="9475" width="21.36328125" style="44" bestFit="1" customWidth="1"/>
    <col min="9476" max="9476" width="12.90625" style="44" bestFit="1" customWidth="1"/>
    <col min="9477" max="9477" width="11.1796875" style="44" customWidth="1"/>
    <col min="9478" max="9478" width="13.08984375" style="44" bestFit="1" customWidth="1"/>
    <col min="9479" max="9728" width="9" style="44"/>
    <col min="9729" max="9729" width="5.81640625" style="44" bestFit="1" customWidth="1"/>
    <col min="9730" max="9730" width="27.36328125" style="44" bestFit="1" customWidth="1"/>
    <col min="9731" max="9731" width="21.36328125" style="44" bestFit="1" customWidth="1"/>
    <col min="9732" max="9732" width="12.90625" style="44" bestFit="1" customWidth="1"/>
    <col min="9733" max="9733" width="11.1796875" style="44" customWidth="1"/>
    <col min="9734" max="9734" width="13.08984375" style="44" bestFit="1" customWidth="1"/>
    <col min="9735" max="9984" width="9" style="44"/>
    <col min="9985" max="9985" width="5.81640625" style="44" bestFit="1" customWidth="1"/>
    <col min="9986" max="9986" width="27.36328125" style="44" bestFit="1" customWidth="1"/>
    <col min="9987" max="9987" width="21.36328125" style="44" bestFit="1" customWidth="1"/>
    <col min="9988" max="9988" width="12.90625" style="44" bestFit="1" customWidth="1"/>
    <col min="9989" max="9989" width="11.1796875" style="44" customWidth="1"/>
    <col min="9990" max="9990" width="13.08984375" style="44" bestFit="1" customWidth="1"/>
    <col min="9991" max="10240" width="9" style="44"/>
    <col min="10241" max="10241" width="5.81640625" style="44" bestFit="1" customWidth="1"/>
    <col min="10242" max="10242" width="27.36328125" style="44" bestFit="1" customWidth="1"/>
    <col min="10243" max="10243" width="21.36328125" style="44" bestFit="1" customWidth="1"/>
    <col min="10244" max="10244" width="12.90625" style="44" bestFit="1" customWidth="1"/>
    <col min="10245" max="10245" width="11.1796875" style="44" customWidth="1"/>
    <col min="10246" max="10246" width="13.08984375" style="44" bestFit="1" customWidth="1"/>
    <col min="10247" max="10496" width="9" style="44"/>
    <col min="10497" max="10497" width="5.81640625" style="44" bestFit="1" customWidth="1"/>
    <col min="10498" max="10498" width="27.36328125" style="44" bestFit="1" customWidth="1"/>
    <col min="10499" max="10499" width="21.36328125" style="44" bestFit="1" customWidth="1"/>
    <col min="10500" max="10500" width="12.90625" style="44" bestFit="1" customWidth="1"/>
    <col min="10501" max="10501" width="11.1796875" style="44" customWidth="1"/>
    <col min="10502" max="10502" width="13.08984375" style="44" bestFit="1" customWidth="1"/>
    <col min="10503" max="10752" width="9" style="44"/>
    <col min="10753" max="10753" width="5.81640625" style="44" bestFit="1" customWidth="1"/>
    <col min="10754" max="10754" width="27.36328125" style="44" bestFit="1" customWidth="1"/>
    <col min="10755" max="10755" width="21.36328125" style="44" bestFit="1" customWidth="1"/>
    <col min="10756" max="10756" width="12.90625" style="44" bestFit="1" customWidth="1"/>
    <col min="10757" max="10757" width="11.1796875" style="44" customWidth="1"/>
    <col min="10758" max="10758" width="13.08984375" style="44" bestFit="1" customWidth="1"/>
    <col min="10759" max="11008" width="9" style="44"/>
    <col min="11009" max="11009" width="5.81640625" style="44" bestFit="1" customWidth="1"/>
    <col min="11010" max="11010" width="27.36328125" style="44" bestFit="1" customWidth="1"/>
    <col min="11011" max="11011" width="21.36328125" style="44" bestFit="1" customWidth="1"/>
    <col min="11012" max="11012" width="12.90625" style="44" bestFit="1" customWidth="1"/>
    <col min="11013" max="11013" width="11.1796875" style="44" customWidth="1"/>
    <col min="11014" max="11014" width="13.08984375" style="44" bestFit="1" customWidth="1"/>
    <col min="11015" max="11264" width="9" style="44"/>
    <col min="11265" max="11265" width="5.81640625" style="44" bestFit="1" customWidth="1"/>
    <col min="11266" max="11266" width="27.36328125" style="44" bestFit="1" customWidth="1"/>
    <col min="11267" max="11267" width="21.36328125" style="44" bestFit="1" customWidth="1"/>
    <col min="11268" max="11268" width="12.90625" style="44" bestFit="1" customWidth="1"/>
    <col min="11269" max="11269" width="11.1796875" style="44" customWidth="1"/>
    <col min="11270" max="11270" width="13.08984375" style="44" bestFit="1" customWidth="1"/>
    <col min="11271" max="11520" width="9" style="44"/>
    <col min="11521" max="11521" width="5.81640625" style="44" bestFit="1" customWidth="1"/>
    <col min="11522" max="11522" width="27.36328125" style="44" bestFit="1" customWidth="1"/>
    <col min="11523" max="11523" width="21.36328125" style="44" bestFit="1" customWidth="1"/>
    <col min="11524" max="11524" width="12.90625" style="44" bestFit="1" customWidth="1"/>
    <col min="11525" max="11525" width="11.1796875" style="44" customWidth="1"/>
    <col min="11526" max="11526" width="13.08984375" style="44" bestFit="1" customWidth="1"/>
    <col min="11527" max="11776" width="9" style="44"/>
    <col min="11777" max="11777" width="5.81640625" style="44" bestFit="1" customWidth="1"/>
    <col min="11778" max="11778" width="27.36328125" style="44" bestFit="1" customWidth="1"/>
    <col min="11779" max="11779" width="21.36328125" style="44" bestFit="1" customWidth="1"/>
    <col min="11780" max="11780" width="12.90625" style="44" bestFit="1" customWidth="1"/>
    <col min="11781" max="11781" width="11.1796875" style="44" customWidth="1"/>
    <col min="11782" max="11782" width="13.08984375" style="44" bestFit="1" customWidth="1"/>
    <col min="11783" max="12032" width="9" style="44"/>
    <col min="12033" max="12033" width="5.81640625" style="44" bestFit="1" customWidth="1"/>
    <col min="12034" max="12034" width="27.36328125" style="44" bestFit="1" customWidth="1"/>
    <col min="12035" max="12035" width="21.36328125" style="44" bestFit="1" customWidth="1"/>
    <col min="12036" max="12036" width="12.90625" style="44" bestFit="1" customWidth="1"/>
    <col min="12037" max="12037" width="11.1796875" style="44" customWidth="1"/>
    <col min="12038" max="12038" width="13.08984375" style="44" bestFit="1" customWidth="1"/>
    <col min="12039" max="12288" width="9" style="44"/>
    <col min="12289" max="12289" width="5.81640625" style="44" bestFit="1" customWidth="1"/>
    <col min="12290" max="12290" width="27.36328125" style="44" bestFit="1" customWidth="1"/>
    <col min="12291" max="12291" width="21.36328125" style="44" bestFit="1" customWidth="1"/>
    <col min="12292" max="12292" width="12.90625" style="44" bestFit="1" customWidth="1"/>
    <col min="12293" max="12293" width="11.1796875" style="44" customWidth="1"/>
    <col min="12294" max="12294" width="13.08984375" style="44" bestFit="1" customWidth="1"/>
    <col min="12295" max="12544" width="9" style="44"/>
    <col min="12545" max="12545" width="5.81640625" style="44" bestFit="1" customWidth="1"/>
    <col min="12546" max="12546" width="27.36328125" style="44" bestFit="1" customWidth="1"/>
    <col min="12547" max="12547" width="21.36328125" style="44" bestFit="1" customWidth="1"/>
    <col min="12548" max="12548" width="12.90625" style="44" bestFit="1" customWidth="1"/>
    <col min="12549" max="12549" width="11.1796875" style="44" customWidth="1"/>
    <col min="12550" max="12550" width="13.08984375" style="44" bestFit="1" customWidth="1"/>
    <col min="12551" max="12800" width="9" style="44"/>
    <col min="12801" max="12801" width="5.81640625" style="44" bestFit="1" customWidth="1"/>
    <col min="12802" max="12802" width="27.36328125" style="44" bestFit="1" customWidth="1"/>
    <col min="12803" max="12803" width="21.36328125" style="44" bestFit="1" customWidth="1"/>
    <col min="12804" max="12804" width="12.90625" style="44" bestFit="1" customWidth="1"/>
    <col min="12805" max="12805" width="11.1796875" style="44" customWidth="1"/>
    <col min="12806" max="12806" width="13.08984375" style="44" bestFit="1" customWidth="1"/>
    <col min="12807" max="13056" width="9" style="44"/>
    <col min="13057" max="13057" width="5.81640625" style="44" bestFit="1" customWidth="1"/>
    <col min="13058" max="13058" width="27.36328125" style="44" bestFit="1" customWidth="1"/>
    <col min="13059" max="13059" width="21.36328125" style="44" bestFit="1" customWidth="1"/>
    <col min="13060" max="13060" width="12.90625" style="44" bestFit="1" customWidth="1"/>
    <col min="13061" max="13061" width="11.1796875" style="44" customWidth="1"/>
    <col min="13062" max="13062" width="13.08984375" style="44" bestFit="1" customWidth="1"/>
    <col min="13063" max="13312" width="9" style="44"/>
    <col min="13313" max="13313" width="5.81640625" style="44" bestFit="1" customWidth="1"/>
    <col min="13314" max="13314" width="27.36328125" style="44" bestFit="1" customWidth="1"/>
    <col min="13315" max="13315" width="21.36328125" style="44" bestFit="1" customWidth="1"/>
    <col min="13316" max="13316" width="12.90625" style="44" bestFit="1" customWidth="1"/>
    <col min="13317" max="13317" width="11.1796875" style="44" customWidth="1"/>
    <col min="13318" max="13318" width="13.08984375" style="44" bestFit="1" customWidth="1"/>
    <col min="13319" max="13568" width="9" style="44"/>
    <col min="13569" max="13569" width="5.81640625" style="44" bestFit="1" customWidth="1"/>
    <col min="13570" max="13570" width="27.36328125" style="44" bestFit="1" customWidth="1"/>
    <col min="13571" max="13571" width="21.36328125" style="44" bestFit="1" customWidth="1"/>
    <col min="13572" max="13572" width="12.90625" style="44" bestFit="1" customWidth="1"/>
    <col min="13573" max="13573" width="11.1796875" style="44" customWidth="1"/>
    <col min="13574" max="13574" width="13.08984375" style="44" bestFit="1" customWidth="1"/>
    <col min="13575" max="13824" width="9" style="44"/>
    <col min="13825" max="13825" width="5.81640625" style="44" bestFit="1" customWidth="1"/>
    <col min="13826" max="13826" width="27.36328125" style="44" bestFit="1" customWidth="1"/>
    <col min="13827" max="13827" width="21.36328125" style="44" bestFit="1" customWidth="1"/>
    <col min="13828" max="13828" width="12.90625" style="44" bestFit="1" customWidth="1"/>
    <col min="13829" max="13829" width="11.1796875" style="44" customWidth="1"/>
    <col min="13830" max="13830" width="13.08984375" style="44" bestFit="1" customWidth="1"/>
    <col min="13831" max="14080" width="9" style="44"/>
    <col min="14081" max="14081" width="5.81640625" style="44" bestFit="1" customWidth="1"/>
    <col min="14082" max="14082" width="27.36328125" style="44" bestFit="1" customWidth="1"/>
    <col min="14083" max="14083" width="21.36328125" style="44" bestFit="1" customWidth="1"/>
    <col min="14084" max="14084" width="12.90625" style="44" bestFit="1" customWidth="1"/>
    <col min="14085" max="14085" width="11.1796875" style="44" customWidth="1"/>
    <col min="14086" max="14086" width="13.08984375" style="44" bestFit="1" customWidth="1"/>
    <col min="14087" max="14336" width="9" style="44"/>
    <col min="14337" max="14337" width="5.81640625" style="44" bestFit="1" customWidth="1"/>
    <col min="14338" max="14338" width="27.36328125" style="44" bestFit="1" customWidth="1"/>
    <col min="14339" max="14339" width="21.36328125" style="44" bestFit="1" customWidth="1"/>
    <col min="14340" max="14340" width="12.90625" style="44" bestFit="1" customWidth="1"/>
    <col min="14341" max="14341" width="11.1796875" style="44" customWidth="1"/>
    <col min="14342" max="14342" width="13.08984375" style="44" bestFit="1" customWidth="1"/>
    <col min="14343" max="14592" width="9" style="44"/>
    <col min="14593" max="14593" width="5.81640625" style="44" bestFit="1" customWidth="1"/>
    <col min="14594" max="14594" width="27.36328125" style="44" bestFit="1" customWidth="1"/>
    <col min="14595" max="14595" width="21.36328125" style="44" bestFit="1" customWidth="1"/>
    <col min="14596" max="14596" width="12.90625" style="44" bestFit="1" customWidth="1"/>
    <col min="14597" max="14597" width="11.1796875" style="44" customWidth="1"/>
    <col min="14598" max="14598" width="13.08984375" style="44" bestFit="1" customWidth="1"/>
    <col min="14599" max="14848" width="9" style="44"/>
    <col min="14849" max="14849" width="5.81640625" style="44" bestFit="1" customWidth="1"/>
    <col min="14850" max="14850" width="27.36328125" style="44" bestFit="1" customWidth="1"/>
    <col min="14851" max="14851" width="21.36328125" style="44" bestFit="1" customWidth="1"/>
    <col min="14852" max="14852" width="12.90625" style="44" bestFit="1" customWidth="1"/>
    <col min="14853" max="14853" width="11.1796875" style="44" customWidth="1"/>
    <col min="14854" max="14854" width="13.08984375" style="44" bestFit="1" customWidth="1"/>
    <col min="14855" max="15104" width="9" style="44"/>
    <col min="15105" max="15105" width="5.81640625" style="44" bestFit="1" customWidth="1"/>
    <col min="15106" max="15106" width="27.36328125" style="44" bestFit="1" customWidth="1"/>
    <col min="15107" max="15107" width="21.36328125" style="44" bestFit="1" customWidth="1"/>
    <col min="15108" max="15108" width="12.90625" style="44" bestFit="1" customWidth="1"/>
    <col min="15109" max="15109" width="11.1796875" style="44" customWidth="1"/>
    <col min="15110" max="15110" width="13.08984375" style="44" bestFit="1" customWidth="1"/>
    <col min="15111" max="15360" width="9" style="44"/>
    <col min="15361" max="15361" width="5.81640625" style="44" bestFit="1" customWidth="1"/>
    <col min="15362" max="15362" width="27.36328125" style="44" bestFit="1" customWidth="1"/>
    <col min="15363" max="15363" width="21.36328125" style="44" bestFit="1" customWidth="1"/>
    <col min="15364" max="15364" width="12.90625" style="44" bestFit="1" customWidth="1"/>
    <col min="15365" max="15365" width="11.1796875" style="44" customWidth="1"/>
    <col min="15366" max="15366" width="13.08984375" style="44" bestFit="1" customWidth="1"/>
    <col min="15367" max="15616" width="9" style="44"/>
    <col min="15617" max="15617" width="5.81640625" style="44" bestFit="1" customWidth="1"/>
    <col min="15618" max="15618" width="27.36328125" style="44" bestFit="1" customWidth="1"/>
    <col min="15619" max="15619" width="21.36328125" style="44" bestFit="1" customWidth="1"/>
    <col min="15620" max="15620" width="12.90625" style="44" bestFit="1" customWidth="1"/>
    <col min="15621" max="15621" width="11.1796875" style="44" customWidth="1"/>
    <col min="15622" max="15622" width="13.08984375" style="44" bestFit="1" customWidth="1"/>
    <col min="15623" max="15872" width="9" style="44"/>
    <col min="15873" max="15873" width="5.81640625" style="44" bestFit="1" customWidth="1"/>
    <col min="15874" max="15874" width="27.36328125" style="44" bestFit="1" customWidth="1"/>
    <col min="15875" max="15875" width="21.36328125" style="44" bestFit="1" customWidth="1"/>
    <col min="15876" max="15876" width="12.90625" style="44" bestFit="1" customWidth="1"/>
    <col min="15877" max="15877" width="11.1796875" style="44" customWidth="1"/>
    <col min="15878" max="15878" width="13.08984375" style="44" bestFit="1" customWidth="1"/>
    <col min="15879" max="16128" width="9" style="44"/>
    <col min="16129" max="16129" width="5.81640625" style="44" bestFit="1" customWidth="1"/>
    <col min="16130" max="16130" width="27.36328125" style="44" bestFit="1" customWidth="1"/>
    <col min="16131" max="16131" width="21.36328125" style="44" bestFit="1" customWidth="1"/>
    <col min="16132" max="16132" width="12.90625" style="44" bestFit="1" customWidth="1"/>
    <col min="16133" max="16133" width="11.1796875" style="44" customWidth="1"/>
    <col min="16134" max="16134" width="13.08984375" style="44" bestFit="1" customWidth="1"/>
    <col min="16135" max="16384" width="9" style="44"/>
  </cols>
  <sheetData>
    <row r="1" spans="1:6" ht="13.5" customHeight="1" x14ac:dyDescent="0.2">
      <c r="A1" s="44" t="s">
        <v>42</v>
      </c>
      <c r="E1" s="45"/>
    </row>
    <row r="2" spans="1:6" ht="13.5" customHeight="1" thickBot="1" x14ac:dyDescent="0.25">
      <c r="A2" s="46" t="s">
        <v>43</v>
      </c>
      <c r="E2" s="47" t="s">
        <v>44</v>
      </c>
    </row>
    <row r="3" spans="1:6" ht="13.5" customHeight="1" x14ac:dyDescent="0.2">
      <c r="A3" s="67" t="s">
        <v>45</v>
      </c>
      <c r="B3" s="70" t="s">
        <v>46</v>
      </c>
      <c r="C3" s="71"/>
      <c r="D3" s="74" t="s">
        <v>47</v>
      </c>
      <c r="E3" s="76" t="s">
        <v>48</v>
      </c>
      <c r="F3" s="78"/>
    </row>
    <row r="4" spans="1:6" ht="13.5" customHeight="1" x14ac:dyDescent="0.2">
      <c r="A4" s="68"/>
      <c r="B4" s="72"/>
      <c r="C4" s="73"/>
      <c r="D4" s="75"/>
      <c r="E4" s="77"/>
      <c r="F4" s="78"/>
    </row>
    <row r="5" spans="1:6" ht="27" customHeight="1" x14ac:dyDescent="0.2">
      <c r="A5" s="69"/>
      <c r="B5" s="79" t="s">
        <v>49</v>
      </c>
      <c r="C5" s="80"/>
      <c r="D5" s="48" t="s">
        <v>50</v>
      </c>
      <c r="E5" s="49" t="s">
        <v>51</v>
      </c>
      <c r="F5" s="50"/>
    </row>
    <row r="6" spans="1:6" ht="13.5" customHeight="1" x14ac:dyDescent="0.2">
      <c r="A6" s="51" t="s">
        <v>52</v>
      </c>
      <c r="B6" s="52" t="s">
        <v>53</v>
      </c>
      <c r="C6" s="53" t="s">
        <v>54</v>
      </c>
      <c r="D6" s="54" t="s">
        <v>55</v>
      </c>
      <c r="E6" s="55" t="s">
        <v>56</v>
      </c>
      <c r="F6" s="56"/>
    </row>
    <row r="7" spans="1:6" ht="13.5" customHeight="1" x14ac:dyDescent="0.2">
      <c r="A7" s="51" t="s">
        <v>57</v>
      </c>
      <c r="B7" s="52" t="s">
        <v>53</v>
      </c>
      <c r="C7" s="53" t="s">
        <v>58</v>
      </c>
      <c r="D7" s="54" t="s">
        <v>59</v>
      </c>
      <c r="E7" s="55" t="s">
        <v>56</v>
      </c>
      <c r="F7" s="56"/>
    </row>
    <row r="8" spans="1:6" ht="13.5" customHeight="1" thickBot="1" x14ac:dyDescent="0.25">
      <c r="A8" s="57" t="s">
        <v>60</v>
      </c>
      <c r="B8" s="58" t="s">
        <v>53</v>
      </c>
      <c r="C8" s="59" t="s">
        <v>61</v>
      </c>
      <c r="D8" s="60" t="s">
        <v>62</v>
      </c>
      <c r="E8" s="61" t="s">
        <v>56</v>
      </c>
      <c r="F8" s="56"/>
    </row>
    <row r="9" spans="1:6" ht="13.5" customHeight="1" x14ac:dyDescent="0.2">
      <c r="A9" s="46" t="s">
        <v>63</v>
      </c>
      <c r="B9" s="62"/>
      <c r="D9" s="63"/>
      <c r="F9" s="64"/>
    </row>
    <row r="10" spans="1:6" ht="13.5" customHeight="1" x14ac:dyDescent="0.2"/>
    <row r="11" spans="1:6" ht="13.5" customHeight="1" x14ac:dyDescent="0.2"/>
    <row r="12" spans="1:6" ht="13.5" customHeight="1" x14ac:dyDescent="0.2"/>
    <row r="13" spans="1:6" ht="13.5" customHeight="1" x14ac:dyDescent="0.2"/>
    <row r="14" spans="1:6" ht="13.5" customHeight="1" x14ac:dyDescent="0.2"/>
    <row r="15" spans="1:6" ht="13.5" customHeight="1" x14ac:dyDescent="0.2">
      <c r="A15" s="65"/>
    </row>
    <row r="16" spans="1:6" ht="13.5" customHeight="1" x14ac:dyDescent="0.2"/>
    <row r="17" spans="1:1" ht="13.5" customHeight="1" x14ac:dyDescent="0.2"/>
    <row r="18" spans="1:1" ht="13.5" customHeight="1" x14ac:dyDescent="0.2"/>
    <row r="19" spans="1:1" ht="13.5" customHeight="1" x14ac:dyDescent="0.2"/>
    <row r="20" spans="1:1" ht="13.5" customHeight="1" x14ac:dyDescent="0.2"/>
    <row r="21" spans="1:1" ht="13.5" customHeight="1" x14ac:dyDescent="0.2"/>
    <row r="22" spans="1:1" ht="13.5" customHeight="1" x14ac:dyDescent="0.2"/>
    <row r="23" spans="1:1" ht="13.5" customHeight="1" x14ac:dyDescent="0.2"/>
    <row r="24" spans="1:1" ht="13.5" customHeight="1" x14ac:dyDescent="0.2"/>
    <row r="25" spans="1:1" ht="13.5" customHeight="1" x14ac:dyDescent="0.2"/>
    <row r="26" spans="1:1" ht="13.5" customHeight="1" x14ac:dyDescent="0.2"/>
    <row r="27" spans="1:1" ht="13.5" customHeight="1" x14ac:dyDescent="0.2"/>
    <row r="28" spans="1:1" ht="13.5" customHeight="1" x14ac:dyDescent="0.2"/>
    <row r="29" spans="1:1" ht="13.5" customHeight="1" x14ac:dyDescent="0.2"/>
    <row r="30" spans="1:1" ht="13.5" customHeight="1" x14ac:dyDescent="0.2"/>
    <row r="31" spans="1:1" ht="13.5" customHeight="1" x14ac:dyDescent="0.2">
      <c r="A31" s="65"/>
    </row>
    <row r="32" spans="1:1" ht="13.5" customHeight="1" x14ac:dyDescent="0.2"/>
    <row r="33" spans="1:1" ht="13.5" customHeight="1" x14ac:dyDescent="0.2"/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>
      <c r="A39" s="65"/>
    </row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/>
    <row r="47" spans="1:1" ht="13.5" customHeight="1" x14ac:dyDescent="0.2">
      <c r="A47" s="65"/>
    </row>
    <row r="48" spans="1:1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/>
    <row r="55" spans="1:1" ht="13.5" customHeight="1" x14ac:dyDescent="0.2">
      <c r="A55" s="65"/>
    </row>
    <row r="56" spans="1:1" ht="13.5" customHeight="1" x14ac:dyDescent="0.2"/>
    <row r="57" spans="1:1" ht="13.5" customHeight="1" x14ac:dyDescent="0.2"/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/>
    <row r="63" spans="1:1" ht="13.5" customHeight="1" x14ac:dyDescent="0.2">
      <c r="A63" s="65"/>
    </row>
    <row r="64" spans="1:1" ht="13.5" customHeight="1" x14ac:dyDescent="0.2"/>
    <row r="65" spans="1:1" ht="13.5" customHeight="1" x14ac:dyDescent="0.2"/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>
      <c r="A71" s="65"/>
    </row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>
      <c r="A79" s="65"/>
    </row>
    <row r="80" spans="1:1" ht="13.5" customHeight="1" x14ac:dyDescent="0.2"/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>
      <c r="A87" s="65"/>
    </row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/>
    <row r="95" spans="1:1" ht="13.5" customHeight="1" x14ac:dyDescent="0.2">
      <c r="A95" s="65"/>
    </row>
    <row r="96" spans="1:1" ht="13.5" customHeight="1" x14ac:dyDescent="0.2"/>
    <row r="97" spans="1:1" ht="13.5" customHeight="1" x14ac:dyDescent="0.2"/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/>
    <row r="103" spans="1:1" ht="13.5" customHeight="1" x14ac:dyDescent="0.2">
      <c r="A103" s="65"/>
    </row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>
      <c r="A111" s="65"/>
    </row>
    <row r="112" spans="1:1" ht="13.5" customHeight="1" x14ac:dyDescent="0.2"/>
    <row r="113" spans="1:1" ht="13.5" customHeight="1" x14ac:dyDescent="0.2"/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/>
    <row r="120" spans="1:1" ht="13.5" customHeight="1" x14ac:dyDescent="0.2">
      <c r="A120" s="66"/>
    </row>
  </sheetData>
  <mergeCells count="6">
    <mergeCell ref="A3:A5"/>
    <mergeCell ref="B3:C4"/>
    <mergeCell ref="D3:D4"/>
    <mergeCell ref="E3:E4"/>
    <mergeCell ref="F3:F4"/>
    <mergeCell ref="B5:C5"/>
  </mergeCells>
  <phoneticPr fontId="6"/>
  <hyperlinks>
    <hyperlink ref="B6" location="構造別平均指数!A6" display="構造物平均" xr:uid="{BDD30169-0206-45AF-9FAA-21FAC40A0599}"/>
    <hyperlink ref="B7" location="構造別平均指数!A30" display="構造物平均" xr:uid="{5D932FAD-EE96-460E-93E0-C84CCD54F69E}"/>
    <hyperlink ref="B8" location="構造別平均指数!A50" display="構造物平均" xr:uid="{2ED8D3EC-A095-4B30-B1C8-8FD78569392A}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A5EE-18BE-4B0F-8E92-1932A42A144B}">
  <dimension ref="A3:AD71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17" width="3.36328125" style="1" customWidth="1"/>
    <col min="18" max="18" width="7.08984375" style="1" customWidth="1"/>
    <col min="19" max="29" width="11.08984375" style="1" customWidth="1"/>
    <col min="30" max="30" width="3.36328125" style="1" customWidth="1"/>
    <col min="31" max="16384" width="9" style="1"/>
  </cols>
  <sheetData>
    <row r="3" spans="1:30" x14ac:dyDescent="0.2">
      <c r="N3" s="2"/>
    </row>
    <row r="4" spans="1:30" ht="16.5" x14ac:dyDescent="0.25">
      <c r="B4" s="3"/>
      <c r="D4" s="3"/>
      <c r="M4" s="81">
        <v>40544</v>
      </c>
      <c r="N4" s="81"/>
    </row>
    <row r="5" spans="1:30" ht="16.5" x14ac:dyDescent="0.25">
      <c r="A5" s="3" t="s">
        <v>0</v>
      </c>
      <c r="M5" s="82">
        <f>M4</f>
        <v>40544</v>
      </c>
      <c r="N5" s="82"/>
    </row>
    <row r="6" spans="1:30" x14ac:dyDescent="0.2">
      <c r="A6" s="4">
        <v>20</v>
      </c>
      <c r="B6" s="5" t="s">
        <v>1</v>
      </c>
      <c r="C6" s="6"/>
      <c r="D6" s="7"/>
      <c r="E6" s="6" t="s">
        <v>2</v>
      </c>
      <c r="F6" s="6"/>
      <c r="G6" s="6"/>
      <c r="H6" s="6"/>
      <c r="I6" s="6"/>
      <c r="J6" s="6"/>
      <c r="K6" s="6"/>
      <c r="L6" s="6"/>
      <c r="M6" s="8"/>
      <c r="N6" s="7"/>
    </row>
    <row r="7" spans="1:30" x14ac:dyDescent="0.2">
      <c r="A7" s="9"/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/>
      <c r="H7" s="6"/>
      <c r="I7" s="6"/>
      <c r="J7" s="7"/>
      <c r="K7" s="15" t="s">
        <v>7</v>
      </c>
      <c r="L7" s="6"/>
      <c r="M7" s="6"/>
      <c r="N7" s="7"/>
    </row>
    <row r="8" spans="1:30" x14ac:dyDescent="0.2">
      <c r="A8" s="16"/>
      <c r="B8" s="17"/>
      <c r="C8" s="18" t="s">
        <v>8</v>
      </c>
      <c r="D8" s="19"/>
      <c r="E8" s="19"/>
      <c r="F8" s="19"/>
      <c r="G8" s="12" t="s">
        <v>9</v>
      </c>
      <c r="H8" s="20" t="s">
        <v>10</v>
      </c>
      <c r="I8" s="20" t="s">
        <v>11</v>
      </c>
      <c r="J8" s="20" t="s">
        <v>12</v>
      </c>
      <c r="K8" s="21"/>
      <c r="L8" s="20" t="s">
        <v>13</v>
      </c>
      <c r="M8" s="20" t="s">
        <v>14</v>
      </c>
      <c r="N8" s="20" t="s">
        <v>15</v>
      </c>
      <c r="O8" s="22"/>
      <c r="AD8" s="22"/>
    </row>
    <row r="9" spans="1:30" x14ac:dyDescent="0.2">
      <c r="A9" s="23" t="s">
        <v>16</v>
      </c>
      <c r="B9" s="17"/>
      <c r="C9" s="24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25" t="s">
        <v>22</v>
      </c>
      <c r="I9" s="25" t="s">
        <v>23</v>
      </c>
      <c r="J9" s="25" t="s">
        <v>24</v>
      </c>
      <c r="K9" s="25" t="s">
        <v>25</v>
      </c>
      <c r="L9" s="25" t="s">
        <v>26</v>
      </c>
      <c r="M9" s="25" t="s">
        <v>27</v>
      </c>
      <c r="N9" s="25" t="s">
        <v>28</v>
      </c>
      <c r="O9" s="26"/>
      <c r="AD9" s="26"/>
    </row>
    <row r="10" spans="1:30" x14ac:dyDescent="0.2">
      <c r="A10" s="23" t="s">
        <v>29</v>
      </c>
      <c r="B10" s="17"/>
      <c r="C10" s="24"/>
      <c r="D10" s="27" t="s">
        <v>30</v>
      </c>
      <c r="E10" s="27" t="s">
        <v>30</v>
      </c>
      <c r="F10" s="27" t="s">
        <v>31</v>
      </c>
      <c r="G10" s="27" t="s">
        <v>32</v>
      </c>
      <c r="H10" s="28" t="s">
        <v>33</v>
      </c>
      <c r="I10" s="28" t="s">
        <v>34</v>
      </c>
      <c r="J10" s="28"/>
      <c r="K10" s="28"/>
      <c r="L10" s="28"/>
      <c r="M10" s="28" t="s">
        <v>35</v>
      </c>
      <c r="N10" s="28" t="s">
        <v>36</v>
      </c>
      <c r="O10" s="26"/>
      <c r="AD10" s="26"/>
    </row>
    <row r="11" spans="1:30" x14ac:dyDescent="0.2">
      <c r="A11" s="9" t="str">
        <f>IF(MONTH($C$29)=1,YEAR($C$29)+ROW(A11)-17&amp;"年",YEAR($C$29)+ROW(A11)-16&amp;"年")</f>
        <v>2017年</v>
      </c>
      <c r="B11" s="10"/>
      <c r="C11" s="29" t="s">
        <v>37</v>
      </c>
      <c r="D11" s="30">
        <v>112.01441035720001</v>
      </c>
      <c r="E11" s="30">
        <v>112.3541368233</v>
      </c>
      <c r="F11" s="30">
        <v>114.641311925</v>
      </c>
      <c r="G11" s="30">
        <v>119.0154267601</v>
      </c>
      <c r="H11" s="30">
        <v>106.36414418290001</v>
      </c>
      <c r="I11" s="30">
        <v>121.3290890849</v>
      </c>
      <c r="J11" s="30">
        <v>109.426893187</v>
      </c>
      <c r="K11" s="30">
        <v>106.8058370991</v>
      </c>
      <c r="L11" s="30">
        <v>110.0048127134</v>
      </c>
      <c r="M11" s="30">
        <v>101.91495814220001</v>
      </c>
      <c r="N11" s="31">
        <v>105.173326823</v>
      </c>
      <c r="O11" s="26"/>
      <c r="AD11" s="26"/>
    </row>
    <row r="12" spans="1:30" x14ac:dyDescent="0.2">
      <c r="A12" s="23" t="str">
        <f>IF(MONTH($C$29)=1,YEAR($C$29)+ROW(A12)-17&amp;"年",YEAR($C$29)+ROW(A12)-16&amp;"年")</f>
        <v>2018年</v>
      </c>
      <c r="C12" s="32" t="s">
        <v>37</v>
      </c>
      <c r="D12" s="33">
        <v>115.6484692092</v>
      </c>
      <c r="E12" s="33">
        <v>116.1105846169</v>
      </c>
      <c r="F12" s="33">
        <v>119.48347184790001</v>
      </c>
      <c r="G12" s="33">
        <v>119.9117310772</v>
      </c>
      <c r="H12" s="33">
        <v>109.3565988309</v>
      </c>
      <c r="I12" s="33">
        <v>130.10967969320001</v>
      </c>
      <c r="J12" s="33">
        <v>112.0375706466</v>
      </c>
      <c r="K12" s="33">
        <v>107.9285310085</v>
      </c>
      <c r="L12" s="33">
        <v>111.9672619737</v>
      </c>
      <c r="M12" s="33">
        <v>102.4823352148</v>
      </c>
      <c r="N12" s="34">
        <v>105.8463650395</v>
      </c>
      <c r="O12" s="26"/>
      <c r="AD12" s="26"/>
    </row>
    <row r="13" spans="1:30" x14ac:dyDescent="0.2">
      <c r="A13" s="23" t="str">
        <f>IF(MONTH($C$29)=1,YEAR($C$29)+ROW(A13)-17&amp;"年",YEAR($C$29)+ROW(A13)-16&amp;"年")</f>
        <v>2019年</v>
      </c>
      <c r="C13" s="32" t="s">
        <v>37</v>
      </c>
      <c r="D13" s="33">
        <v>118.0468050306</v>
      </c>
      <c r="E13" s="33">
        <v>118.5179911403</v>
      </c>
      <c r="F13" s="33">
        <v>122.2224884738</v>
      </c>
      <c r="G13" s="33">
        <v>120.51862246020001</v>
      </c>
      <c r="H13" s="33">
        <v>110.2485202486</v>
      </c>
      <c r="I13" s="33">
        <v>133.23661323089999</v>
      </c>
      <c r="J13" s="33">
        <v>115.27290773279999</v>
      </c>
      <c r="K13" s="33">
        <v>109.5315075437</v>
      </c>
      <c r="L13" s="33">
        <v>113.56042157420001</v>
      </c>
      <c r="M13" s="33">
        <v>104.1491173915</v>
      </c>
      <c r="N13" s="34">
        <v>106.8599020561</v>
      </c>
      <c r="O13" s="26"/>
      <c r="AD13" s="26"/>
    </row>
    <row r="14" spans="1:30" x14ac:dyDescent="0.2">
      <c r="A14" s="23" t="str">
        <f>IF(MONTH($C$29)=1,YEAR($C$29)+ROW(A14)-17&amp;"年",YEAR($C$29)+ROW(A14)-16&amp;"年")</f>
        <v>2020年</v>
      </c>
      <c r="C14" s="32" t="s">
        <v>37</v>
      </c>
      <c r="D14" s="33">
        <v>118.3052994701</v>
      </c>
      <c r="E14" s="33">
        <v>118.7823440814</v>
      </c>
      <c r="F14" s="33">
        <v>121.9413675771</v>
      </c>
      <c r="G14" s="33">
        <v>120.6131638832</v>
      </c>
      <c r="H14" s="33">
        <v>109.6816775961</v>
      </c>
      <c r="I14" s="33">
        <v>127.30621557400001</v>
      </c>
      <c r="J14" s="33">
        <v>119.94414711269999</v>
      </c>
      <c r="K14" s="33">
        <v>111.1190877017</v>
      </c>
      <c r="L14" s="33">
        <v>114.35415666110001</v>
      </c>
      <c r="M14" s="33">
        <v>106.64681531479999</v>
      </c>
      <c r="N14" s="34">
        <v>108.6111112927</v>
      </c>
      <c r="O14" s="26"/>
      <c r="AD14" s="26"/>
    </row>
    <row r="15" spans="1:30" x14ac:dyDescent="0.2">
      <c r="A15" s="23" t="str">
        <f>IF(MONTH($C$29)=1,YEAR($C$29)+ROW(A15)-17&amp;"年",YEAR($C$29)+ROW(A15)-16&amp;"年")</f>
        <v>2021年</v>
      </c>
      <c r="C15" s="32" t="s">
        <v>37</v>
      </c>
      <c r="D15" s="33">
        <v>122.45644140890001</v>
      </c>
      <c r="E15" s="33">
        <v>123.0269601761</v>
      </c>
      <c r="F15" s="33">
        <v>127.38499145820001</v>
      </c>
      <c r="G15" s="33">
        <v>120.8554703447</v>
      </c>
      <c r="H15" s="33">
        <v>111.9161695161</v>
      </c>
      <c r="I15" s="33">
        <v>138.9469457989</v>
      </c>
      <c r="J15" s="33">
        <v>121.71336635519999</v>
      </c>
      <c r="K15" s="33">
        <v>112.4551138217</v>
      </c>
      <c r="L15" s="33">
        <v>117.5076663279</v>
      </c>
      <c r="M15" s="33">
        <v>107.5279157305</v>
      </c>
      <c r="N15" s="34">
        <v>108.3008831886</v>
      </c>
      <c r="O15" s="26"/>
      <c r="AD15" s="26"/>
    </row>
    <row r="16" spans="1:30" x14ac:dyDescent="0.2">
      <c r="A16" s="23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26"/>
      <c r="AD16" s="26"/>
    </row>
    <row r="17" spans="1:30" x14ac:dyDescent="0.2">
      <c r="A17" s="23" t="str">
        <f>YEAR($C$29)-1&amp;"年"</f>
        <v>2021年</v>
      </c>
      <c r="C17" s="32" t="str">
        <f t="shared" ref="C17:C27" si="0">MONTH(EDATE($C$29,ROW(C17)-17))&amp;"月"</f>
        <v>4月</v>
      </c>
      <c r="D17" s="33">
        <v>120.32813979484084</v>
      </c>
      <c r="E17" s="33">
        <v>120.82455897916149</v>
      </c>
      <c r="F17" s="33">
        <v>124.50288061213229</v>
      </c>
      <c r="G17" s="33">
        <v>120.60220424134117</v>
      </c>
      <c r="H17" s="33">
        <v>111.40401844527362</v>
      </c>
      <c r="I17" s="33">
        <v>132.84583325848226</v>
      </c>
      <c r="J17" s="33">
        <v>120.6162164594873</v>
      </c>
      <c r="K17" s="33">
        <v>111.90157320216045</v>
      </c>
      <c r="L17" s="33">
        <v>116.69856898602393</v>
      </c>
      <c r="M17" s="33">
        <v>106.86602490909883</v>
      </c>
      <c r="N17" s="34">
        <v>108.14350257451393</v>
      </c>
      <c r="O17" s="26"/>
      <c r="AD17" s="26"/>
    </row>
    <row r="18" spans="1:30" x14ac:dyDescent="0.2">
      <c r="A18" s="23" t="str">
        <f t="shared" ref="A18:A28" si="1">IF(C18="1月",YEAR($C$29)&amp;"年","")</f>
        <v/>
      </c>
      <c r="C18" s="32" t="str">
        <f t="shared" si="0"/>
        <v>5月</v>
      </c>
      <c r="D18" s="33">
        <v>120.5451905559588</v>
      </c>
      <c r="E18" s="33">
        <v>121.07344661702257</v>
      </c>
      <c r="F18" s="33">
        <v>124.75009709100003</v>
      </c>
      <c r="G18" s="33">
        <v>120.71366024134117</v>
      </c>
      <c r="H18" s="33">
        <v>111.40401844527362</v>
      </c>
      <c r="I18" s="33">
        <v>133.36782928549221</v>
      </c>
      <c r="J18" s="33">
        <v>120.7004139388314</v>
      </c>
      <c r="K18" s="33">
        <v>112.15451478891896</v>
      </c>
      <c r="L18" s="33">
        <v>117.31395245695714</v>
      </c>
      <c r="M18" s="33">
        <v>107.19323273305822</v>
      </c>
      <c r="N18" s="34">
        <v>108.15924829578528</v>
      </c>
      <c r="O18" s="26"/>
      <c r="AD18" s="26"/>
    </row>
    <row r="19" spans="1:30" x14ac:dyDescent="0.2">
      <c r="A19" s="23" t="str">
        <f t="shared" si="1"/>
        <v/>
      </c>
      <c r="C19" s="32" t="str">
        <f t="shared" si="0"/>
        <v>6月</v>
      </c>
      <c r="D19" s="33">
        <v>121.98258006767666</v>
      </c>
      <c r="E19" s="33">
        <v>122.58327239661111</v>
      </c>
      <c r="F19" s="33">
        <v>126.65857962705725</v>
      </c>
      <c r="G19" s="33">
        <v>120.93063796128541</v>
      </c>
      <c r="H19" s="33">
        <v>111.91076719051904</v>
      </c>
      <c r="I19" s="33">
        <v>137.43103348557662</v>
      </c>
      <c r="J19" s="33">
        <v>121.36231539930323</v>
      </c>
      <c r="K19" s="33">
        <v>112.69726674440517</v>
      </c>
      <c r="L19" s="33">
        <v>118.00213395707226</v>
      </c>
      <c r="M19" s="33">
        <v>107.23068224813858</v>
      </c>
      <c r="N19" s="34">
        <v>108.71898269425226</v>
      </c>
      <c r="O19" s="26"/>
      <c r="AD19" s="26"/>
    </row>
    <row r="20" spans="1:30" x14ac:dyDescent="0.2">
      <c r="A20" s="23" t="str">
        <f t="shared" si="1"/>
        <v/>
      </c>
      <c r="C20" s="32" t="str">
        <f t="shared" si="0"/>
        <v>7月</v>
      </c>
      <c r="D20" s="33">
        <v>122.74463464526451</v>
      </c>
      <c r="E20" s="33">
        <v>123.33015045980252</v>
      </c>
      <c r="F20" s="33">
        <v>127.73144830548041</v>
      </c>
      <c r="G20" s="33">
        <v>120.95526117663368</v>
      </c>
      <c r="H20" s="33">
        <v>112.0168443031716</v>
      </c>
      <c r="I20" s="33">
        <v>139.95714321917177</v>
      </c>
      <c r="J20" s="33">
        <v>121.57823753287332</v>
      </c>
      <c r="K20" s="33">
        <v>112.65334674440514</v>
      </c>
      <c r="L20" s="33">
        <v>118.00213395707225</v>
      </c>
      <c r="M20" s="33">
        <v>107.23068224813856</v>
      </c>
      <c r="N20" s="34">
        <v>108.71898269425225</v>
      </c>
      <c r="O20" s="26"/>
      <c r="AD20" s="26"/>
    </row>
    <row r="21" spans="1:30" x14ac:dyDescent="0.2">
      <c r="A21" s="23" t="str">
        <f t="shared" si="1"/>
        <v/>
      </c>
      <c r="C21" s="32" t="str">
        <f t="shared" si="0"/>
        <v>8月</v>
      </c>
      <c r="D21" s="33">
        <v>123.34592499559321</v>
      </c>
      <c r="E21" s="33">
        <v>123.95095427289679</v>
      </c>
      <c r="F21" s="33">
        <v>128.54190243785013</v>
      </c>
      <c r="G21" s="33">
        <v>120.95717763072398</v>
      </c>
      <c r="H21" s="33">
        <v>112.15666267052072</v>
      </c>
      <c r="I21" s="33">
        <v>141.87069963860321</v>
      </c>
      <c r="J21" s="33">
        <v>121.72848543254163</v>
      </c>
      <c r="K21" s="33">
        <v>112.81409097860615</v>
      </c>
      <c r="L21" s="33">
        <v>118.00213395707225</v>
      </c>
      <c r="M21" s="33">
        <v>107.52586695706771</v>
      </c>
      <c r="N21" s="34">
        <v>108.73578194612234</v>
      </c>
      <c r="O21" s="26"/>
      <c r="AD21" s="26"/>
    </row>
    <row r="22" spans="1:30" x14ac:dyDescent="0.2">
      <c r="A22" s="23" t="str">
        <f t="shared" si="1"/>
        <v/>
      </c>
      <c r="C22" s="32" t="str">
        <f t="shared" si="0"/>
        <v>9月</v>
      </c>
      <c r="D22" s="33">
        <v>124.14966233476466</v>
      </c>
      <c r="E22" s="33">
        <v>124.78684577067611</v>
      </c>
      <c r="F22" s="33">
        <v>129.75736537224344</v>
      </c>
      <c r="G22" s="33">
        <v>121.00967853147475</v>
      </c>
      <c r="H22" s="33">
        <v>112.21632836184786</v>
      </c>
      <c r="I22" s="33">
        <v>143.97402162577671</v>
      </c>
      <c r="J22" s="33">
        <v>122.6481711460785</v>
      </c>
      <c r="K22" s="33">
        <v>112.72920640832663</v>
      </c>
      <c r="L22" s="33">
        <v>118.00213395707225</v>
      </c>
      <c r="M22" s="33">
        <v>107.52586695706771</v>
      </c>
      <c r="N22" s="34">
        <v>108.12280052093082</v>
      </c>
      <c r="O22" s="26"/>
      <c r="AD22" s="26"/>
    </row>
    <row r="23" spans="1:30" x14ac:dyDescent="0.2">
      <c r="A23" s="23" t="str">
        <f t="shared" si="1"/>
        <v/>
      </c>
      <c r="C23" s="32" t="str">
        <f t="shared" si="0"/>
        <v>10月</v>
      </c>
      <c r="D23" s="33">
        <v>124.77792728381898</v>
      </c>
      <c r="E23" s="33">
        <v>125.40515823597383</v>
      </c>
      <c r="F23" s="33">
        <v>130.63428432075187</v>
      </c>
      <c r="G23" s="33">
        <v>121.08376844907531</v>
      </c>
      <c r="H23" s="33">
        <v>112.26936691817414</v>
      </c>
      <c r="I23" s="33">
        <v>146.14587613525808</v>
      </c>
      <c r="J23" s="33">
        <v>122.72503149587337</v>
      </c>
      <c r="K23" s="33">
        <v>112.72018331089214</v>
      </c>
      <c r="L23" s="33">
        <v>118.00213395707226</v>
      </c>
      <c r="M23" s="33">
        <v>107.74631695643498</v>
      </c>
      <c r="N23" s="34">
        <v>108.14354794361132</v>
      </c>
      <c r="O23" s="26"/>
      <c r="AD23" s="26"/>
    </row>
    <row r="24" spans="1:30" x14ac:dyDescent="0.2">
      <c r="A24" s="23" t="str">
        <f t="shared" si="1"/>
        <v/>
      </c>
      <c r="C24" s="32" t="str">
        <f t="shared" si="0"/>
        <v>11月</v>
      </c>
      <c r="D24" s="33">
        <v>125.68973609039705</v>
      </c>
      <c r="E24" s="33">
        <v>126.3126882967338</v>
      </c>
      <c r="F24" s="33">
        <v>131.6589888820746</v>
      </c>
      <c r="G24" s="33">
        <v>121.26581941842156</v>
      </c>
      <c r="H24" s="33">
        <v>113.44195176785149</v>
      </c>
      <c r="I24" s="33">
        <v>148.41565188651049</v>
      </c>
      <c r="J24" s="33">
        <v>122.80922897521914</v>
      </c>
      <c r="K24" s="33">
        <v>113.34346786343531</v>
      </c>
      <c r="L24" s="33">
        <v>118.92820095328398</v>
      </c>
      <c r="M24" s="33">
        <v>109.16713358680934</v>
      </c>
      <c r="N24" s="34">
        <v>108.24247687129224</v>
      </c>
      <c r="O24" s="26"/>
      <c r="AD24" s="26"/>
    </row>
    <row r="25" spans="1:30" x14ac:dyDescent="0.2">
      <c r="A25" s="23" t="str">
        <f t="shared" si="1"/>
        <v/>
      </c>
      <c r="C25" s="32" t="str">
        <f t="shared" si="0"/>
        <v>12月</v>
      </c>
      <c r="D25" s="33">
        <v>126.61333608795753</v>
      </c>
      <c r="E25" s="33">
        <v>127.28672604290452</v>
      </c>
      <c r="F25" s="33">
        <v>132.94604337887952</v>
      </c>
      <c r="G25" s="33">
        <v>121.30252460007024</v>
      </c>
      <c r="H25" s="33">
        <v>113.93857069933792</v>
      </c>
      <c r="I25" s="33">
        <v>149.37831546627999</v>
      </c>
      <c r="J25" s="33">
        <v>124.81549398358197</v>
      </c>
      <c r="K25" s="33">
        <v>113.55817994628292</v>
      </c>
      <c r="L25" s="33">
        <v>119.09658866147795</v>
      </c>
      <c r="M25" s="33">
        <v>109.25110744301868</v>
      </c>
      <c r="N25" s="34">
        <v>108.24247687129224</v>
      </c>
      <c r="O25" s="26"/>
      <c r="AD25" s="26"/>
    </row>
    <row r="26" spans="1:30" x14ac:dyDescent="0.2">
      <c r="A26" s="23" t="str">
        <f t="shared" si="1"/>
        <v>2022年</v>
      </c>
      <c r="C26" s="32" t="str">
        <f t="shared" si="0"/>
        <v>1月</v>
      </c>
      <c r="D26" s="33">
        <v>126.77450171142105</v>
      </c>
      <c r="E26" s="33">
        <v>127.46671285259501</v>
      </c>
      <c r="F26" s="33">
        <v>133.16693689740382</v>
      </c>
      <c r="G26" s="33">
        <v>121.33602848397119</v>
      </c>
      <c r="H26" s="33">
        <v>114.202751653474</v>
      </c>
      <c r="I26" s="33">
        <v>149.76496559683602</v>
      </c>
      <c r="J26" s="33">
        <v>124.92309847329544</v>
      </c>
      <c r="K26" s="33">
        <v>113.63893400323198</v>
      </c>
      <c r="L26" s="33">
        <v>119.36232243301795</v>
      </c>
      <c r="M26" s="33">
        <v>109.30976331001224</v>
      </c>
      <c r="N26" s="34">
        <v>108.67075780489606</v>
      </c>
      <c r="O26" s="26"/>
      <c r="AD26" s="26"/>
    </row>
    <row r="27" spans="1:30" x14ac:dyDescent="0.2">
      <c r="A27" s="23" t="str">
        <f t="shared" si="1"/>
        <v/>
      </c>
      <c r="C27" s="32" t="str">
        <f t="shared" si="0"/>
        <v>2月</v>
      </c>
      <c r="D27" s="33">
        <v>126.89914211645082</v>
      </c>
      <c r="E27" s="33">
        <v>127.55339504235752</v>
      </c>
      <c r="F27" s="33">
        <v>133.24911843922342</v>
      </c>
      <c r="G27" s="33">
        <v>121.49183851767079</v>
      </c>
      <c r="H27" s="33">
        <v>114.34277344217914</v>
      </c>
      <c r="I27" s="33">
        <v>149.76496559683602</v>
      </c>
      <c r="J27" s="33">
        <v>125.04994130817893</v>
      </c>
      <c r="K27" s="33">
        <v>113.73653400323198</v>
      </c>
      <c r="L27" s="33">
        <v>119.36232243301795</v>
      </c>
      <c r="M27" s="33">
        <v>109.30976331001224</v>
      </c>
      <c r="N27" s="34">
        <v>108.67075780489606</v>
      </c>
      <c r="O27" s="26"/>
      <c r="AD27" s="26"/>
    </row>
    <row r="28" spans="1:30" x14ac:dyDescent="0.2">
      <c r="A28" s="23" t="str">
        <f t="shared" si="1"/>
        <v/>
      </c>
      <c r="C28" s="32" t="str">
        <f>MONTH(EDATE($C$29,ROW(C28)-17))&amp;"月"</f>
        <v>3月</v>
      </c>
      <c r="D28" s="36">
        <v>128.11666764709037</v>
      </c>
      <c r="E28" s="36">
        <v>128.81717491638653</v>
      </c>
      <c r="F28" s="36">
        <v>134.92086918666584</v>
      </c>
      <c r="G28" s="36">
        <v>121.60124186316449</v>
      </c>
      <c r="H28" s="33">
        <v>116.99804686366488</v>
      </c>
      <c r="I28" s="33">
        <v>151.59030819943399</v>
      </c>
      <c r="J28" s="33">
        <v>126.73591964656742</v>
      </c>
      <c r="K28" s="36">
        <v>114.01064558173509</v>
      </c>
      <c r="L28" s="33">
        <v>120.02807127904838</v>
      </c>
      <c r="M28" s="33">
        <v>109.30976331001226</v>
      </c>
      <c r="N28" s="34">
        <v>108.71846767729382</v>
      </c>
      <c r="O28" s="26"/>
      <c r="AD28" s="26"/>
    </row>
    <row r="29" spans="1:30" x14ac:dyDescent="0.2">
      <c r="A29" s="37" t="str">
        <f>IF(MONTH($C$29)=1,YEAR($C$29)&amp;"年","")</f>
        <v/>
      </c>
      <c r="B29" s="38"/>
      <c r="C29" s="39">
        <v>44652</v>
      </c>
      <c r="D29" s="40">
        <v>129.34468093829665</v>
      </c>
      <c r="E29" s="40">
        <v>130.09184098573081</v>
      </c>
      <c r="F29" s="40">
        <v>136.40317823984856</v>
      </c>
      <c r="G29" s="40">
        <v>121.60124186316449</v>
      </c>
      <c r="H29" s="41">
        <v>117.62722951672524</v>
      </c>
      <c r="I29" s="41">
        <v>155.2314156770756</v>
      </c>
      <c r="J29" s="41">
        <v>126.81277999636397</v>
      </c>
      <c r="K29" s="40">
        <v>114.78160491296353</v>
      </c>
      <c r="L29" s="41">
        <v>121.26583121491952</v>
      </c>
      <c r="M29" s="41">
        <v>110.40340775039365</v>
      </c>
      <c r="N29" s="42">
        <v>108.7184676772938</v>
      </c>
    </row>
    <row r="30" spans="1:30" x14ac:dyDescent="0.2">
      <c r="A30" s="4">
        <v>21</v>
      </c>
      <c r="B30" s="5" t="s">
        <v>1</v>
      </c>
      <c r="C30" s="43"/>
      <c r="D30" s="7"/>
      <c r="E30" s="6" t="s">
        <v>38</v>
      </c>
      <c r="F30" s="6"/>
      <c r="G30" s="6"/>
      <c r="H30" s="6"/>
      <c r="I30" s="6"/>
      <c r="J30" s="6"/>
      <c r="K30" s="6"/>
      <c r="L30" s="6"/>
      <c r="M30" s="8"/>
      <c r="N30" s="7"/>
    </row>
    <row r="31" spans="1:30" x14ac:dyDescent="0.2">
      <c r="A31" s="9" t="str">
        <f>IF(ISBLANK(A$11),"",A$11)</f>
        <v>2017年</v>
      </c>
      <c r="B31" s="10"/>
      <c r="C31" s="29" t="str">
        <f>IF(ISBLANK(C$11),"",C$11)</f>
        <v>平均</v>
      </c>
      <c r="D31" s="30">
        <v>114.1893589755</v>
      </c>
      <c r="E31" s="30">
        <v>114.67888098580001</v>
      </c>
      <c r="F31" s="30">
        <v>117.4703830541</v>
      </c>
      <c r="G31" s="30">
        <v>119.2109713138</v>
      </c>
      <c r="H31" s="30">
        <v>105.8732042181</v>
      </c>
      <c r="I31" s="30">
        <v>131.3389567893</v>
      </c>
      <c r="J31" s="30">
        <v>109.7731299134</v>
      </c>
      <c r="K31" s="30">
        <v>106.4931826281</v>
      </c>
      <c r="L31" s="30">
        <v>109.405489913</v>
      </c>
      <c r="M31" s="30">
        <v>101.5772433322</v>
      </c>
      <c r="N31" s="31">
        <v>108.0669988758</v>
      </c>
    </row>
    <row r="32" spans="1:30" x14ac:dyDescent="0.2">
      <c r="A32" s="23" t="str">
        <f>IF(ISBLANK(A$12),"",A$12)</f>
        <v>2018年</v>
      </c>
      <c r="C32" s="32" t="str">
        <f>IF(ISBLANK(C$12),"",C$12)</f>
        <v>平均</v>
      </c>
      <c r="D32" s="33">
        <v>117.36574794889999</v>
      </c>
      <c r="E32" s="33">
        <v>117.9775960523</v>
      </c>
      <c r="F32" s="33">
        <v>121.4914480092</v>
      </c>
      <c r="G32" s="33">
        <v>120.11561367900001</v>
      </c>
      <c r="H32" s="33">
        <v>108.7526851014</v>
      </c>
      <c r="I32" s="33">
        <v>138.8135824318</v>
      </c>
      <c r="J32" s="33">
        <v>112.21426004529999</v>
      </c>
      <c r="K32" s="33">
        <v>107.6737053553</v>
      </c>
      <c r="L32" s="33">
        <v>111.5387574372</v>
      </c>
      <c r="M32" s="33">
        <v>102.13093476989999</v>
      </c>
      <c r="N32" s="34">
        <v>108.8301868162</v>
      </c>
    </row>
    <row r="33" spans="1:14" x14ac:dyDescent="0.2">
      <c r="A33" s="23" t="str">
        <f>IF(ISBLANK(A$13),"",A$13)</f>
        <v>2019年</v>
      </c>
      <c r="C33" s="32" t="str">
        <f>IF(ISBLANK(C$13),"",C$13)</f>
        <v>平均</v>
      </c>
      <c r="D33" s="33">
        <v>119.35806013849999</v>
      </c>
      <c r="E33" s="33">
        <v>119.9606254402</v>
      </c>
      <c r="F33" s="33">
        <v>123.5955909761</v>
      </c>
      <c r="G33" s="33">
        <v>120.695494505</v>
      </c>
      <c r="H33" s="33">
        <v>109.4185890551</v>
      </c>
      <c r="I33" s="33">
        <v>140.3324149069</v>
      </c>
      <c r="J33" s="33">
        <v>115.3505497188</v>
      </c>
      <c r="K33" s="33">
        <v>109.3015857227</v>
      </c>
      <c r="L33" s="33">
        <v>113.02183917390001</v>
      </c>
      <c r="M33" s="33">
        <v>103.7285249278</v>
      </c>
      <c r="N33" s="34">
        <v>109.8694008069</v>
      </c>
    </row>
    <row r="34" spans="1:14" x14ac:dyDescent="0.2">
      <c r="A34" s="23" t="str">
        <f>IF(ISBLANK(A$14),"",A$14)</f>
        <v>2020年</v>
      </c>
      <c r="C34" s="32" t="str">
        <f>IF(ISBLANK(C$14),"",C$14)</f>
        <v>平均</v>
      </c>
      <c r="D34" s="33">
        <v>120.24614857100001</v>
      </c>
      <c r="E34" s="33">
        <v>120.88268266</v>
      </c>
      <c r="F34" s="33">
        <v>124.3226864918</v>
      </c>
      <c r="G34" s="33">
        <v>120.75838008140001</v>
      </c>
      <c r="H34" s="33">
        <v>109.0209899274</v>
      </c>
      <c r="I34" s="33">
        <v>136.58158330239999</v>
      </c>
      <c r="J34" s="33">
        <v>119.6335613162</v>
      </c>
      <c r="K34" s="33">
        <v>110.7953414983</v>
      </c>
      <c r="L34" s="33">
        <v>113.6995262416</v>
      </c>
      <c r="M34" s="33">
        <v>106.0300841896</v>
      </c>
      <c r="N34" s="34">
        <v>111.1809629557</v>
      </c>
    </row>
    <row r="35" spans="1:14" x14ac:dyDescent="0.2">
      <c r="A35" s="23" t="str">
        <f>IF(ISBLANK(A$15),"",A$15)</f>
        <v>2021年</v>
      </c>
      <c r="C35" s="32" t="str">
        <f>IF(ISBLANK(C$15),"",C$15)</f>
        <v>平均</v>
      </c>
      <c r="D35" s="33">
        <v>123.52195890350001</v>
      </c>
      <c r="E35" s="33">
        <v>124.22807548350001</v>
      </c>
      <c r="F35" s="33">
        <v>128.25206845899999</v>
      </c>
      <c r="G35" s="33">
        <v>121.0262015695</v>
      </c>
      <c r="H35" s="33">
        <v>110.66763797759999</v>
      </c>
      <c r="I35" s="33">
        <v>144.74386136090001</v>
      </c>
      <c r="J35" s="33">
        <v>121.7852373699</v>
      </c>
      <c r="K35" s="33">
        <v>112.4282659599</v>
      </c>
      <c r="L35" s="33">
        <v>117.14702840389999</v>
      </c>
      <c r="M35" s="33">
        <v>107.0302406039</v>
      </c>
      <c r="N35" s="34">
        <v>110.7916480695</v>
      </c>
    </row>
    <row r="36" spans="1:14" x14ac:dyDescent="0.2">
      <c r="A36" s="23" t="str">
        <f>IF(ISBLANK(A$16),"",A$16)</f>
        <v/>
      </c>
      <c r="C36" s="35" t="str">
        <f>IF(ISBLANK(C$16),"",C$16)</f>
        <v/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1:14" x14ac:dyDescent="0.2">
      <c r="A37" s="23" t="str">
        <f>IF(ISBLANK(A$17),"",A$17)</f>
        <v>2021年</v>
      </c>
      <c r="C37" s="32" t="str">
        <f>IF(ISBLANK(C$17),"",C$17)</f>
        <v>4月</v>
      </c>
      <c r="D37" s="33">
        <v>122.18922229210281</v>
      </c>
      <c r="E37" s="33">
        <v>122.8437657823705</v>
      </c>
      <c r="F37" s="33">
        <v>126.62429720898707</v>
      </c>
      <c r="G37" s="33">
        <v>120.74739164989872</v>
      </c>
      <c r="H37" s="33">
        <v>110.15116024879877</v>
      </c>
      <c r="I37" s="33">
        <v>142.34051452563446</v>
      </c>
      <c r="J37" s="33">
        <v>120.19745480377303</v>
      </c>
      <c r="K37" s="33">
        <v>111.75787398202455</v>
      </c>
      <c r="L37" s="33">
        <v>116.23545083216102</v>
      </c>
      <c r="M37" s="33">
        <v>106.28365761733112</v>
      </c>
      <c r="N37" s="34">
        <v>110.76671233768603</v>
      </c>
    </row>
    <row r="38" spans="1:14" x14ac:dyDescent="0.2">
      <c r="A38" s="23" t="str">
        <f>IF(ISBLANK(A$18),"",A$18)</f>
        <v/>
      </c>
      <c r="C38" s="32" t="str">
        <f>IF(ISBLANK(C$18),"",C$18)</f>
        <v>5月</v>
      </c>
      <c r="D38" s="33">
        <v>122.29557426386438</v>
      </c>
      <c r="E38" s="33">
        <v>122.9833032158718</v>
      </c>
      <c r="F38" s="33">
        <v>126.69899991586762</v>
      </c>
      <c r="G38" s="33">
        <v>120.86792924989872</v>
      </c>
      <c r="H38" s="33">
        <v>110.15116024879877</v>
      </c>
      <c r="I38" s="33">
        <v>142.39561140859141</v>
      </c>
      <c r="J38" s="33">
        <v>120.2929781012235</v>
      </c>
      <c r="K38" s="33">
        <v>112.08753039170013</v>
      </c>
      <c r="L38" s="33">
        <v>116.91548943736187</v>
      </c>
      <c r="M38" s="33">
        <v>106.64870407209717</v>
      </c>
      <c r="N38" s="34">
        <v>110.77697150639014</v>
      </c>
    </row>
    <row r="39" spans="1:14" x14ac:dyDescent="0.2">
      <c r="A39" s="23" t="str">
        <f>IF(ISBLANK(A$19),"",A$19)</f>
        <v/>
      </c>
      <c r="C39" s="32" t="str">
        <f>IF(ISBLANK(C$19),"",C$19)</f>
        <v>6月</v>
      </c>
      <c r="D39" s="33">
        <v>123.37309625716081</v>
      </c>
      <c r="E39" s="33">
        <v>124.13000446574773</v>
      </c>
      <c r="F39" s="33">
        <v>128.07376974172055</v>
      </c>
      <c r="G39" s="33">
        <v>121.10307675031164</v>
      </c>
      <c r="H39" s="33">
        <v>110.45092627950424</v>
      </c>
      <c r="I39" s="33">
        <v>145.10187717962557</v>
      </c>
      <c r="J39" s="33">
        <v>121.18308862993914</v>
      </c>
      <c r="K39" s="33">
        <v>112.56545170800909</v>
      </c>
      <c r="L39" s="33">
        <v>117.69258792510877</v>
      </c>
      <c r="M39" s="33">
        <v>106.71914482665306</v>
      </c>
      <c r="N39" s="34">
        <v>111.06718440379359</v>
      </c>
    </row>
    <row r="40" spans="1:14" x14ac:dyDescent="0.2">
      <c r="A40" s="23" t="str">
        <f>IF(ISBLANK(A$20),"",A$20)</f>
        <v/>
      </c>
      <c r="C40" s="32" t="str">
        <f>IF(ISBLANK(C$20),"",C$20)</f>
        <v>7月</v>
      </c>
      <c r="D40" s="33">
        <v>123.60825894181265</v>
      </c>
      <c r="E40" s="33">
        <v>124.32325523793094</v>
      </c>
      <c r="F40" s="33">
        <v>128.34833061899451</v>
      </c>
      <c r="G40" s="33">
        <v>121.13897567766453</v>
      </c>
      <c r="H40" s="33">
        <v>110.55828567471842</v>
      </c>
      <c r="I40" s="33">
        <v>145.36850904103179</v>
      </c>
      <c r="J40" s="33">
        <v>121.54730344797588</v>
      </c>
      <c r="K40" s="33">
        <v>112.52027170800909</v>
      </c>
      <c r="L40" s="33">
        <v>117.69258792510877</v>
      </c>
      <c r="M40" s="33">
        <v>106.71914482665308</v>
      </c>
      <c r="N40" s="34">
        <v>111.06718440379358</v>
      </c>
    </row>
    <row r="41" spans="1:14" x14ac:dyDescent="0.2">
      <c r="A41" s="23" t="str">
        <f>IF(ISBLANK(A$21),"",A$21)</f>
        <v/>
      </c>
      <c r="C41" s="32" t="str">
        <f>IF(ISBLANK(C$21),"",C$21)</f>
        <v>8月</v>
      </c>
      <c r="D41" s="33">
        <v>123.97613191310765</v>
      </c>
      <c r="E41" s="33">
        <v>124.70359448680783</v>
      </c>
      <c r="F41" s="33">
        <v>128.78645105032734</v>
      </c>
      <c r="G41" s="33">
        <v>121.14312517616217</v>
      </c>
      <c r="H41" s="33">
        <v>110.63851424614823</v>
      </c>
      <c r="I41" s="33">
        <v>146.34098386650336</v>
      </c>
      <c r="J41" s="33">
        <v>121.77036551168669</v>
      </c>
      <c r="K41" s="33">
        <v>112.73117553511105</v>
      </c>
      <c r="L41" s="33">
        <v>117.69258792510875</v>
      </c>
      <c r="M41" s="33">
        <v>107.0447312724757</v>
      </c>
      <c r="N41" s="34">
        <v>111.07751981526475</v>
      </c>
    </row>
    <row r="42" spans="1:14" x14ac:dyDescent="0.2">
      <c r="A42" s="23" t="str">
        <f>IF(ISBLANK(A$22),"",A$22)</f>
        <v/>
      </c>
      <c r="C42" s="32" t="str">
        <f>IF(ISBLANK(C$22),"",C$22)</f>
        <v>9月</v>
      </c>
      <c r="D42" s="33">
        <v>124.51568636942724</v>
      </c>
      <c r="E42" s="33">
        <v>125.26929264019017</v>
      </c>
      <c r="F42" s="33">
        <v>129.53703845501809</v>
      </c>
      <c r="G42" s="33">
        <v>121.19941381368649</v>
      </c>
      <c r="H42" s="33">
        <v>110.68422742461671</v>
      </c>
      <c r="I42" s="33">
        <v>146.5629903174181</v>
      </c>
      <c r="J42" s="33">
        <v>123.18785776644546</v>
      </c>
      <c r="K42" s="33">
        <v>112.75471122407856</v>
      </c>
      <c r="L42" s="33">
        <v>117.69258792510875</v>
      </c>
      <c r="M42" s="33">
        <v>107.04473127247569</v>
      </c>
      <c r="N42" s="34">
        <v>110.61476056762781</v>
      </c>
    </row>
    <row r="43" spans="1:14" x14ac:dyDescent="0.2">
      <c r="A43" s="23" t="str">
        <f>IF(ISBLANK(A$23),"",A$23)</f>
        <v/>
      </c>
      <c r="C43" s="32" t="str">
        <f>IF(ISBLANK(C$23),"",C$23)</f>
        <v>10月</v>
      </c>
      <c r="D43" s="33">
        <v>124.65124369026775</v>
      </c>
      <c r="E43" s="33">
        <v>125.37050893550844</v>
      </c>
      <c r="F43" s="33">
        <v>129.66499831828867</v>
      </c>
      <c r="G43" s="33">
        <v>121.2811090536123</v>
      </c>
      <c r="H43" s="33">
        <v>110.73790712222379</v>
      </c>
      <c r="I43" s="33">
        <v>146.79223040262306</v>
      </c>
      <c r="J43" s="33">
        <v>123.26921309887909</v>
      </c>
      <c r="K43" s="33">
        <v>112.77750566087525</v>
      </c>
      <c r="L43" s="33">
        <v>117.69258792510877</v>
      </c>
      <c r="M43" s="33">
        <v>107.28689673520235</v>
      </c>
      <c r="N43" s="34">
        <v>110.62827860886499</v>
      </c>
    </row>
    <row r="44" spans="1:14" x14ac:dyDescent="0.2">
      <c r="A44" s="23" t="str">
        <f>IF(ISBLANK(A$24),"",A$24)</f>
        <v/>
      </c>
      <c r="C44" s="32" t="str">
        <f>IF(ISBLANK(C$24),"",C$24)</f>
        <v>11月</v>
      </c>
      <c r="D44" s="33">
        <v>125.69168096764309</v>
      </c>
      <c r="E44" s="33">
        <v>126.41070594765139</v>
      </c>
      <c r="F44" s="33">
        <v>130.76216025431867</v>
      </c>
      <c r="G44" s="33">
        <v>121.48260088099525</v>
      </c>
      <c r="H44" s="33">
        <v>112.52689650612535</v>
      </c>
      <c r="I44" s="33">
        <v>149.34330072413456</v>
      </c>
      <c r="J44" s="33">
        <v>123.36473639633135</v>
      </c>
      <c r="K44" s="33">
        <v>113.6506608179549</v>
      </c>
      <c r="L44" s="33">
        <v>118.71699041007545</v>
      </c>
      <c r="M44" s="33">
        <v>108.83126234371505</v>
      </c>
      <c r="N44" s="34">
        <v>110.68914269864061</v>
      </c>
    </row>
    <row r="45" spans="1:14" x14ac:dyDescent="0.2">
      <c r="A45" s="23" t="str">
        <f>IF(ISBLANK(A$25),"",A$25)</f>
        <v/>
      </c>
      <c r="C45" s="32" t="str">
        <f>IF(ISBLANK(C$25),"",C$25)</f>
        <v>12月</v>
      </c>
      <c r="D45" s="33">
        <v>126.99109093517657</v>
      </c>
      <c r="E45" s="33">
        <v>127.78594772618044</v>
      </c>
      <c r="F45" s="33">
        <v>132.52065613698528</v>
      </c>
      <c r="G45" s="33">
        <v>121.52121860354515</v>
      </c>
      <c r="H45" s="33">
        <v>113.02758514534199</v>
      </c>
      <c r="I45" s="33">
        <v>150.326291599836</v>
      </c>
      <c r="J45" s="33">
        <v>126.29084449176386</v>
      </c>
      <c r="K45" s="33">
        <v>113.90206230763086</v>
      </c>
      <c r="L45" s="33">
        <v>118.92415681339025</v>
      </c>
      <c r="M45" s="33">
        <v>108.93364142868256</v>
      </c>
      <c r="N45" s="34">
        <v>110.68914269864061</v>
      </c>
    </row>
    <row r="46" spans="1:14" x14ac:dyDescent="0.2">
      <c r="A46" s="23" t="str">
        <f>IF(ISBLANK(A$26),"",A$26)</f>
        <v>2022年</v>
      </c>
      <c r="C46" s="32" t="str">
        <f>IF(ISBLANK(C$26),"",C$26)</f>
        <v>1月</v>
      </c>
      <c r="D46" s="33">
        <v>127.17530176259768</v>
      </c>
      <c r="E46" s="33">
        <v>127.99451978799746</v>
      </c>
      <c r="F46" s="33">
        <v>132.78901821809276</v>
      </c>
      <c r="G46" s="33">
        <v>121.55490383866794</v>
      </c>
      <c r="H46" s="33">
        <v>113.14105044126659</v>
      </c>
      <c r="I46" s="33">
        <v>150.92562929719108</v>
      </c>
      <c r="J46" s="33">
        <v>126.40474195717167</v>
      </c>
      <c r="K46" s="33">
        <v>113.93530830816238</v>
      </c>
      <c r="L46" s="33">
        <v>119.21780984745499</v>
      </c>
      <c r="M46" s="33">
        <v>109.04397032136096</v>
      </c>
      <c r="N46" s="34">
        <v>110.96819033798869</v>
      </c>
    </row>
    <row r="47" spans="1:14" x14ac:dyDescent="0.2">
      <c r="A47" s="23" t="str">
        <f>IF(ISBLANK(A$27),"",A$27)</f>
        <v/>
      </c>
      <c r="C47" s="32" t="str">
        <f>IF(ISBLANK(C$27),"",C$27)</f>
        <v>2月</v>
      </c>
      <c r="D47" s="33">
        <v>127.33314778625767</v>
      </c>
      <c r="E47" s="33">
        <v>128.10884789463933</v>
      </c>
      <c r="F47" s="33">
        <v>132.90809611354919</v>
      </c>
      <c r="G47" s="33">
        <v>121.73168024347096</v>
      </c>
      <c r="H47" s="33">
        <v>113.28276484295309</v>
      </c>
      <c r="I47" s="33">
        <v>150.92562929719108</v>
      </c>
      <c r="J47" s="33">
        <v>126.59190206961645</v>
      </c>
      <c r="K47" s="33">
        <v>114.03570830816238</v>
      </c>
      <c r="L47" s="33">
        <v>119.21780984745499</v>
      </c>
      <c r="M47" s="33">
        <v>109.04397032136096</v>
      </c>
      <c r="N47" s="34">
        <v>110.96819033798872</v>
      </c>
    </row>
    <row r="48" spans="1:14" x14ac:dyDescent="0.2">
      <c r="A48" s="23" t="str">
        <f>IF(ISBLANK(A$28),"",A$28)</f>
        <v/>
      </c>
      <c r="C48" s="32" t="str">
        <f>IF(ISBLANK(C$28),"",C$28)</f>
        <v>3月</v>
      </c>
      <c r="D48" s="36">
        <v>128.72819591934902</v>
      </c>
      <c r="E48" s="36">
        <v>129.56551295999523</v>
      </c>
      <c r="F48" s="36">
        <v>134.78062507030967</v>
      </c>
      <c r="G48" s="36">
        <v>121.85881999481391</v>
      </c>
      <c r="H48" s="33">
        <v>115.86602382923837</v>
      </c>
      <c r="I48" s="33">
        <v>153.9269577504424</v>
      </c>
      <c r="J48" s="33">
        <v>127.86035851051102</v>
      </c>
      <c r="K48" s="36">
        <v>114.2729093396199</v>
      </c>
      <c r="L48" s="33">
        <v>119.75340821631323</v>
      </c>
      <c r="M48" s="33">
        <v>109.04397032136094</v>
      </c>
      <c r="N48" s="34">
        <v>111.14544755759978</v>
      </c>
    </row>
    <row r="49" spans="1:14" x14ac:dyDescent="0.2">
      <c r="A49" s="37" t="str">
        <f>IF(ISBLANK(A$29),"",A$29)</f>
        <v/>
      </c>
      <c r="B49" s="38"/>
      <c r="C49" s="39">
        <f>IF(ISBLANK(C$29),"",C$29)</f>
        <v>44652</v>
      </c>
      <c r="D49" s="40">
        <v>129.88904783427759</v>
      </c>
      <c r="E49" s="40">
        <v>130.77763775369741</v>
      </c>
      <c r="F49" s="40">
        <v>136.14152327081086</v>
      </c>
      <c r="G49" s="40">
        <v>121.85881999481391</v>
      </c>
      <c r="H49" s="41">
        <v>116.22705240066642</v>
      </c>
      <c r="I49" s="41">
        <v>157.77851997280615</v>
      </c>
      <c r="J49" s="41">
        <v>127.94171384294643</v>
      </c>
      <c r="K49" s="40">
        <v>115.04877644771429</v>
      </c>
      <c r="L49" s="41">
        <v>121.12121313815624</v>
      </c>
      <c r="M49" s="41">
        <v>109.66371660461387</v>
      </c>
      <c r="N49" s="42">
        <v>111.14544755759979</v>
      </c>
    </row>
    <row r="50" spans="1:14" x14ac:dyDescent="0.2">
      <c r="A50" s="4">
        <v>22</v>
      </c>
      <c r="B50" s="5" t="s">
        <v>1</v>
      </c>
      <c r="C50" s="43"/>
      <c r="D50" s="7"/>
      <c r="E50" s="6" t="s">
        <v>39</v>
      </c>
      <c r="F50" s="6"/>
      <c r="G50" s="6"/>
      <c r="H50" s="6"/>
      <c r="I50" s="6"/>
      <c r="J50" s="6"/>
      <c r="K50" s="6"/>
      <c r="L50" s="6"/>
      <c r="M50" s="8"/>
      <c r="N50" s="7"/>
    </row>
    <row r="51" spans="1:14" x14ac:dyDescent="0.2">
      <c r="A51" s="9" t="str">
        <f>IF(ISBLANK(A$11),"",A$11)</f>
        <v>2017年</v>
      </c>
      <c r="B51" s="10"/>
      <c r="C51" s="29" t="str">
        <f>IF(ISBLANK(C$11),"",C$11)</f>
        <v>平均</v>
      </c>
      <c r="D51" s="30">
        <v>111.3105668517</v>
      </c>
      <c r="E51" s="30">
        <v>111.5620213423</v>
      </c>
      <c r="F51" s="30">
        <v>113.2898390313</v>
      </c>
      <c r="G51" s="30">
        <v>119.10666601059999</v>
      </c>
      <c r="H51" s="30">
        <v>106.4296528908</v>
      </c>
      <c r="I51" s="30">
        <v>116.5302030095</v>
      </c>
      <c r="J51" s="30">
        <v>110.6498186298</v>
      </c>
      <c r="K51" s="30">
        <v>106.6545944498</v>
      </c>
      <c r="L51" s="30">
        <v>110.35320169240001</v>
      </c>
      <c r="M51" s="30">
        <v>101.7023426145</v>
      </c>
      <c r="N51" s="31">
        <v>104.0445038183</v>
      </c>
    </row>
    <row r="52" spans="1:14" x14ac:dyDescent="0.2">
      <c r="A52" s="23" t="str">
        <f>IF(ISBLANK(A$12),"",A$12)</f>
        <v>2018年</v>
      </c>
      <c r="C52" s="32" t="str">
        <f>IF(ISBLANK(C$12),"",C$12)</f>
        <v>平均</v>
      </c>
      <c r="D52" s="33">
        <v>115.1039573872</v>
      </c>
      <c r="E52" s="33">
        <v>115.46707337860001</v>
      </c>
      <c r="F52" s="33">
        <v>118.14347769779999</v>
      </c>
      <c r="G52" s="33">
        <v>120.04768344199999</v>
      </c>
      <c r="H52" s="33">
        <v>109.4563803329</v>
      </c>
      <c r="I52" s="33">
        <v>125.8435069838</v>
      </c>
      <c r="J52" s="33">
        <v>113.0297585603</v>
      </c>
      <c r="K52" s="33">
        <v>107.86542731679999</v>
      </c>
      <c r="L52" s="33">
        <v>112.42101557140001</v>
      </c>
      <c r="M52" s="33">
        <v>102.2588417625</v>
      </c>
      <c r="N52" s="34">
        <v>104.71915147599999</v>
      </c>
    </row>
    <row r="53" spans="1:14" x14ac:dyDescent="0.2">
      <c r="A53" s="23" t="str">
        <f>IF(ISBLANK(A$13),"",A$13)</f>
        <v>2019年</v>
      </c>
      <c r="C53" s="32" t="str">
        <f>IF(ISBLANK(C$13),"",C$13)</f>
        <v>平均</v>
      </c>
      <c r="D53" s="33">
        <v>117.6364294235</v>
      </c>
      <c r="E53" s="33">
        <v>118.0105214539</v>
      </c>
      <c r="F53" s="33">
        <v>121.0096341934</v>
      </c>
      <c r="G53" s="33">
        <v>120.6165303244</v>
      </c>
      <c r="H53" s="33">
        <v>109.9082260437</v>
      </c>
      <c r="I53" s="33">
        <v>129.23388007840001</v>
      </c>
      <c r="J53" s="33">
        <v>116.3514421758</v>
      </c>
      <c r="K53" s="33">
        <v>109.4923041645</v>
      </c>
      <c r="L53" s="33">
        <v>114.0058325146</v>
      </c>
      <c r="M53" s="33">
        <v>103.9042162433</v>
      </c>
      <c r="N53" s="34">
        <v>105.772148202</v>
      </c>
    </row>
    <row r="54" spans="1:14" x14ac:dyDescent="0.2">
      <c r="A54" s="23" t="str">
        <f>IF(ISBLANK(A$14),"",A$14)</f>
        <v>2020年</v>
      </c>
      <c r="C54" s="32" t="str">
        <f>IF(ISBLANK(C$14),"",C$14)</f>
        <v>平均</v>
      </c>
      <c r="D54" s="33">
        <v>117.8159857103</v>
      </c>
      <c r="E54" s="33">
        <v>118.1933735194</v>
      </c>
      <c r="F54" s="33">
        <v>120.7231380508</v>
      </c>
      <c r="G54" s="33">
        <v>120.652619238</v>
      </c>
      <c r="H54" s="33">
        <v>109.5811097414</v>
      </c>
      <c r="I54" s="33">
        <v>122.7533236296</v>
      </c>
      <c r="J54" s="33">
        <v>120.9811861716</v>
      </c>
      <c r="K54" s="33">
        <v>111.00822049529999</v>
      </c>
      <c r="L54" s="33">
        <v>114.68289642089999</v>
      </c>
      <c r="M54" s="33">
        <v>106.2737810812</v>
      </c>
      <c r="N54" s="34">
        <v>107.6484607647</v>
      </c>
    </row>
    <row r="55" spans="1:14" x14ac:dyDescent="0.2">
      <c r="A55" s="23" t="str">
        <f>IF(ISBLANK(A$15),"",A$15)</f>
        <v>2021年</v>
      </c>
      <c r="C55" s="32" t="str">
        <f>IF(ISBLANK(C$15),"",C$15)</f>
        <v>平均</v>
      </c>
      <c r="D55" s="33">
        <v>122.61096526119999</v>
      </c>
      <c r="E55" s="33">
        <v>123.09066056179999</v>
      </c>
      <c r="F55" s="33">
        <v>126.6547595925</v>
      </c>
      <c r="G55" s="33">
        <v>120.9574647667</v>
      </c>
      <c r="H55" s="33">
        <v>110.84975038100001</v>
      </c>
      <c r="I55" s="33">
        <v>135.69682746589999</v>
      </c>
      <c r="J55" s="33">
        <v>123.2171434949</v>
      </c>
      <c r="K55" s="33">
        <v>112.96774334529999</v>
      </c>
      <c r="L55" s="33">
        <v>118.84528078690001</v>
      </c>
      <c r="M55" s="33">
        <v>107.1673706151</v>
      </c>
      <c r="N55" s="34">
        <v>107.4492103919</v>
      </c>
    </row>
    <row r="56" spans="1:14" x14ac:dyDescent="0.2">
      <c r="A56" s="23" t="str">
        <f>IF(ISBLANK(A$16),"",A$16)</f>
        <v/>
      </c>
      <c r="C56" s="35" t="str">
        <f>IF(ISBLANK(C$16),"",C$16)</f>
        <v/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x14ac:dyDescent="0.2">
      <c r="A57" s="23" t="str">
        <f>IF(ISBLANK(A$17),"",A$17)</f>
        <v>2021年</v>
      </c>
      <c r="C57" s="32" t="str">
        <f>IF(ISBLANK(C$17),"",C$17)</f>
        <v>4月</v>
      </c>
      <c r="D57" s="33">
        <v>120.13453159378774</v>
      </c>
      <c r="E57" s="33">
        <v>120.53181344808037</v>
      </c>
      <c r="F57" s="33">
        <v>123.44236223753632</v>
      </c>
      <c r="G57" s="33">
        <v>120.66060935635343</v>
      </c>
      <c r="H57" s="33">
        <v>110.35575148747061</v>
      </c>
      <c r="I57" s="33">
        <v>128.64459743601245</v>
      </c>
      <c r="J57" s="33">
        <v>122.03477343523359</v>
      </c>
      <c r="K57" s="33">
        <v>112.265139543773</v>
      </c>
      <c r="L57" s="33">
        <v>117.82818780547453</v>
      </c>
      <c r="M57" s="33">
        <v>106.4923546340037</v>
      </c>
      <c r="N57" s="34">
        <v>107.21335405838016</v>
      </c>
    </row>
    <row r="58" spans="1:14" x14ac:dyDescent="0.2">
      <c r="A58" s="23" t="str">
        <f>IF(ISBLANK(A$18),"",A$18)</f>
        <v/>
      </c>
      <c r="C58" s="32" t="str">
        <f>IF(ISBLANK(C$18),"",C$18)</f>
        <v>5月</v>
      </c>
      <c r="D58" s="33">
        <v>120.40446070038404</v>
      </c>
      <c r="E58" s="33">
        <v>120.83331016192565</v>
      </c>
      <c r="F58" s="33">
        <v>123.71746785992198</v>
      </c>
      <c r="G58" s="33">
        <v>120.78661655635344</v>
      </c>
      <c r="H58" s="33">
        <v>110.35575148747061</v>
      </c>
      <c r="I58" s="33">
        <v>129.27579504879114</v>
      </c>
      <c r="J58" s="33">
        <v>122.10065658210851</v>
      </c>
      <c r="K58" s="33">
        <v>112.64159344365343</v>
      </c>
      <c r="L58" s="33">
        <v>118.659338106064</v>
      </c>
      <c r="M58" s="33">
        <v>106.79470182226635</v>
      </c>
      <c r="N58" s="34">
        <v>107.23334427842897</v>
      </c>
    </row>
    <row r="59" spans="1:14" x14ac:dyDescent="0.2">
      <c r="A59" s="23" t="str">
        <f>IF(ISBLANK(A$19),"",A$19)</f>
        <v/>
      </c>
      <c r="C59" s="32" t="str">
        <f>IF(ISBLANK(C$19),"",C$19)</f>
        <v>6月</v>
      </c>
      <c r="D59" s="33">
        <v>121.96620889793809</v>
      </c>
      <c r="E59" s="33">
        <v>122.46956391625433</v>
      </c>
      <c r="F59" s="33">
        <v>125.71503538148792</v>
      </c>
      <c r="G59" s="33">
        <v>121.03367761389677</v>
      </c>
      <c r="H59" s="33">
        <v>110.49217652082392</v>
      </c>
      <c r="I59" s="33">
        <v>133.80060442838095</v>
      </c>
      <c r="J59" s="33">
        <v>122.73975620989158</v>
      </c>
      <c r="K59" s="33">
        <v>113.25162729687345</v>
      </c>
      <c r="L59" s="33">
        <v>119.46541319418563</v>
      </c>
      <c r="M59" s="33">
        <v>106.86036585295999</v>
      </c>
      <c r="N59" s="34">
        <v>107.90103446690007</v>
      </c>
    </row>
    <row r="60" spans="1:14" x14ac:dyDescent="0.2">
      <c r="A60" s="23" t="str">
        <f>IF(ISBLANK(A$20),"",A$20)</f>
        <v/>
      </c>
      <c r="C60" s="32" t="str">
        <f>IF(ISBLANK(C$20),"",C$20)</f>
        <v>7月</v>
      </c>
      <c r="D60" s="33">
        <v>122.89190053480199</v>
      </c>
      <c r="E60" s="33">
        <v>123.38777029739211</v>
      </c>
      <c r="F60" s="33">
        <v>126.97069015858064</v>
      </c>
      <c r="G60" s="33">
        <v>121.08202130993371</v>
      </c>
      <c r="H60" s="33">
        <v>110.64457904195633</v>
      </c>
      <c r="I60" s="33">
        <v>136.85517640011727</v>
      </c>
      <c r="J60" s="33">
        <v>122.98324349094536</v>
      </c>
      <c r="K60" s="33">
        <v>113.21139729687346</v>
      </c>
      <c r="L60" s="33">
        <v>119.46541319418563</v>
      </c>
      <c r="M60" s="33">
        <v>106.86036585295999</v>
      </c>
      <c r="N60" s="34">
        <v>107.90103446690009</v>
      </c>
    </row>
    <row r="61" spans="1:14" x14ac:dyDescent="0.2">
      <c r="A61" s="23" t="str">
        <f>IF(ISBLANK(A$21),"",A$21)</f>
        <v/>
      </c>
      <c r="C61" s="32" t="str">
        <f>IF(ISBLANK(C$21),"",C$21)</f>
        <v>8月</v>
      </c>
      <c r="D61" s="33">
        <v>123.56270317100982</v>
      </c>
      <c r="E61" s="33">
        <v>124.07826660087032</v>
      </c>
      <c r="F61" s="33">
        <v>127.84617051068182</v>
      </c>
      <c r="G61" s="33">
        <v>121.08739480108575</v>
      </c>
      <c r="H61" s="33">
        <v>110.67581986039548</v>
      </c>
      <c r="I61" s="33">
        <v>139.0158271951457</v>
      </c>
      <c r="J61" s="33">
        <v>123.14660275726402</v>
      </c>
      <c r="K61" s="33">
        <v>113.37649343767295</v>
      </c>
      <c r="L61" s="33">
        <v>119.46541319418563</v>
      </c>
      <c r="M61" s="33">
        <v>107.16307105614594</v>
      </c>
      <c r="N61" s="34">
        <v>107.92201052675014</v>
      </c>
    </row>
    <row r="62" spans="1:14" x14ac:dyDescent="0.2">
      <c r="A62" s="23" t="str">
        <f>IF(ISBLANK(A$22),"",A$22)</f>
        <v/>
      </c>
      <c r="C62" s="32" t="str">
        <f>IF(ISBLANK(C$22),"",C$22)</f>
        <v>9月</v>
      </c>
      <c r="D62" s="33">
        <v>124.57168288460825</v>
      </c>
      <c r="E62" s="33">
        <v>125.12203955566056</v>
      </c>
      <c r="F62" s="33">
        <v>129.27636351427387</v>
      </c>
      <c r="G62" s="33">
        <v>121.14499429527412</v>
      </c>
      <c r="H62" s="33">
        <v>110.6998091817955</v>
      </c>
      <c r="I62" s="33">
        <v>141.55916421020609</v>
      </c>
      <c r="J62" s="33">
        <v>124.20029769607993</v>
      </c>
      <c r="K62" s="33">
        <v>113.32273848119664</v>
      </c>
      <c r="L62" s="33">
        <v>119.46541319418563</v>
      </c>
      <c r="M62" s="33">
        <v>107.16307105614594</v>
      </c>
      <c r="N62" s="34">
        <v>107.31464965922225</v>
      </c>
    </row>
    <row r="63" spans="1:14" x14ac:dyDescent="0.2">
      <c r="A63" s="23" t="str">
        <f>IF(ISBLANK(A$23),"",A$23)</f>
        <v/>
      </c>
      <c r="C63" s="32" t="str">
        <f>IF(ISBLANK(C$23),"",C$23)</f>
        <v>10月</v>
      </c>
      <c r="D63" s="33">
        <v>125.32773299039872</v>
      </c>
      <c r="E63" s="33">
        <v>125.87029024090285</v>
      </c>
      <c r="F63" s="33">
        <v>130.28529474034002</v>
      </c>
      <c r="G63" s="33">
        <v>121.23437527387603</v>
      </c>
      <c r="H63" s="33">
        <v>110.77601044236171</v>
      </c>
      <c r="I63" s="33">
        <v>144.18537075346239</v>
      </c>
      <c r="J63" s="33">
        <v>124.25535163171004</v>
      </c>
      <c r="K63" s="33">
        <v>113.33059236154909</v>
      </c>
      <c r="L63" s="33">
        <v>119.46541319418561</v>
      </c>
      <c r="M63" s="33">
        <v>107.39768681350418</v>
      </c>
      <c r="N63" s="34">
        <v>107.34098986540792</v>
      </c>
    </row>
    <row r="64" spans="1:14" x14ac:dyDescent="0.2">
      <c r="A64" s="23" t="str">
        <f>IF(ISBLANK(A$24),"",A$24)</f>
        <v/>
      </c>
      <c r="C64" s="32" t="str">
        <f>IF(ISBLANK(C$24),"",C$24)</f>
        <v>11月</v>
      </c>
      <c r="D64" s="33">
        <v>126.32950430543256</v>
      </c>
      <c r="E64" s="33">
        <v>126.86940561941606</v>
      </c>
      <c r="F64" s="33">
        <v>131.33542271515645</v>
      </c>
      <c r="G64" s="33">
        <v>121.4566975024434</v>
      </c>
      <c r="H64" s="33">
        <v>112.78842826824301</v>
      </c>
      <c r="I64" s="33">
        <v>146.4703185973477</v>
      </c>
      <c r="J64" s="33">
        <v>124.32123477858619</v>
      </c>
      <c r="K64" s="33">
        <v>114.18481942890291</v>
      </c>
      <c r="L64" s="33">
        <v>120.70222664330215</v>
      </c>
      <c r="M64" s="33">
        <v>108.85557644168451</v>
      </c>
      <c r="N64" s="34">
        <v>107.4645155511936</v>
      </c>
    </row>
    <row r="65" spans="1:14" x14ac:dyDescent="0.2">
      <c r="A65" s="23" t="str">
        <f>IF(ISBLANK(A$25),"",A$25)</f>
        <v/>
      </c>
      <c r="C65" s="32" t="str">
        <f>IF(ISBLANK(C$25),"",C$25)</f>
        <v>12月</v>
      </c>
      <c r="D65" s="33">
        <v>127.50949090114057</v>
      </c>
      <c r="E65" s="33">
        <v>128.10231672307444</v>
      </c>
      <c r="F65" s="33">
        <v>132.92270964577838</v>
      </c>
      <c r="G65" s="33">
        <v>121.49433222965318</v>
      </c>
      <c r="H65" s="33">
        <v>113.42160731206033</v>
      </c>
      <c r="I65" s="33">
        <v>147.39914439400025</v>
      </c>
      <c r="J65" s="33">
        <v>126.91529606511487</v>
      </c>
      <c r="K65" s="33">
        <v>114.41121608700743</v>
      </c>
      <c r="L65" s="33">
        <v>120.89958049304862</v>
      </c>
      <c r="M65" s="33">
        <v>108.94418994930996</v>
      </c>
      <c r="N65" s="34">
        <v>107.46451555119361</v>
      </c>
    </row>
    <row r="66" spans="1:14" x14ac:dyDescent="0.2">
      <c r="A66" s="23" t="str">
        <f>IF(ISBLANK(A$26),"",A$26)</f>
        <v>2022年</v>
      </c>
      <c r="C66" s="32" t="str">
        <f>IF(ISBLANK(C$26),"",C$26)</f>
        <v>1月</v>
      </c>
      <c r="D66" s="33">
        <v>127.66755710840486</v>
      </c>
      <c r="E66" s="33">
        <v>128.27648668177426</v>
      </c>
      <c r="F66" s="33">
        <v>133.10205450125116</v>
      </c>
      <c r="G66" s="33">
        <v>121.52308063942789</v>
      </c>
      <c r="H66" s="33">
        <v>113.37510087437121</v>
      </c>
      <c r="I66" s="33">
        <v>147.79149980162765</v>
      </c>
      <c r="J66" s="33">
        <v>126.99237157499751</v>
      </c>
      <c r="K66" s="33">
        <v>114.57068806700806</v>
      </c>
      <c r="L66" s="33">
        <v>121.2584863046677</v>
      </c>
      <c r="M66" s="33">
        <v>109.04703722630038</v>
      </c>
      <c r="N66" s="34">
        <v>108.00824612776889</v>
      </c>
    </row>
    <row r="67" spans="1:14" x14ac:dyDescent="0.2">
      <c r="A67" s="23" t="str">
        <f>IF(ISBLANK(A$27),"",A$27)</f>
        <v/>
      </c>
      <c r="C67" s="32" t="str">
        <f>IF(ISBLANK(C$27),"",C$27)</f>
        <v>2月</v>
      </c>
      <c r="D67" s="33">
        <v>127.79144317509515</v>
      </c>
      <c r="E67" s="33">
        <v>128.36876438597523</v>
      </c>
      <c r="F67" s="33">
        <v>133.19534539389716</v>
      </c>
      <c r="G67" s="33">
        <v>121.72039400825508</v>
      </c>
      <c r="H67" s="33">
        <v>113.57627220227144</v>
      </c>
      <c r="I67" s="33">
        <v>147.79149980162765</v>
      </c>
      <c r="J67" s="33">
        <v>127.12114885680967</v>
      </c>
      <c r="K67" s="33">
        <v>114.66008806700806</v>
      </c>
      <c r="L67" s="33">
        <v>121.25848630466768</v>
      </c>
      <c r="M67" s="33">
        <v>109.04703722630039</v>
      </c>
      <c r="N67" s="34">
        <v>108.00824612776889</v>
      </c>
    </row>
    <row r="68" spans="1:14" x14ac:dyDescent="0.2">
      <c r="A68" s="23" t="str">
        <f>IF(ISBLANK(A$28),"",A$28)</f>
        <v/>
      </c>
      <c r="C68" s="32" t="str">
        <f>IF(ISBLANK(C$28),"",C$28)</f>
        <v>3月</v>
      </c>
      <c r="D68" s="36">
        <v>128.87420437878885</v>
      </c>
      <c r="E68" s="36">
        <v>129.48963519725234</v>
      </c>
      <c r="F68" s="36">
        <v>134.58108053176463</v>
      </c>
      <c r="G68" s="36">
        <v>121.87568300319482</v>
      </c>
      <c r="H68" s="33">
        <v>115.94944595789062</v>
      </c>
      <c r="I68" s="33">
        <v>149.37675435504482</v>
      </c>
      <c r="J68" s="33">
        <v>128.43248434422634</v>
      </c>
      <c r="K68" s="36">
        <v>115.02867909354536</v>
      </c>
      <c r="L68" s="33">
        <v>122.11934818544236</v>
      </c>
      <c r="M68" s="33">
        <v>109.04703722630038</v>
      </c>
      <c r="N68" s="34">
        <v>108.01323202434378</v>
      </c>
    </row>
    <row r="69" spans="1:14" x14ac:dyDescent="0.2">
      <c r="A69" s="37" t="str">
        <f>IF(ISBLANK(A$29),"",A$29)</f>
        <v/>
      </c>
      <c r="B69" s="38"/>
      <c r="C69" s="39">
        <f>IF(ISBLANK(C$29),"",C$29)</f>
        <v>44652</v>
      </c>
      <c r="D69" s="40">
        <v>130.14362158021632</v>
      </c>
      <c r="E69" s="40">
        <v>130.80373167906131</v>
      </c>
      <c r="F69" s="40">
        <v>135.98783491796868</v>
      </c>
      <c r="G69" s="40">
        <v>121.87568300319482</v>
      </c>
      <c r="H69" s="41">
        <v>116.09002964086426</v>
      </c>
      <c r="I69" s="41">
        <v>153.09008403287638</v>
      </c>
      <c r="J69" s="41">
        <v>128.48753827985766</v>
      </c>
      <c r="K69" s="40">
        <v>116.07960435380818</v>
      </c>
      <c r="L69" s="41">
        <v>123.79109367642349</v>
      </c>
      <c r="M69" s="41">
        <v>110.19944257026232</v>
      </c>
      <c r="N69" s="42">
        <v>108.01323202434379</v>
      </c>
    </row>
    <row r="70" spans="1:14" x14ac:dyDescent="0.2">
      <c r="A70" s="1" t="s">
        <v>40</v>
      </c>
    </row>
    <row r="71" spans="1:14" x14ac:dyDescent="0.2">
      <c r="A71" s="1" t="s">
        <v>41</v>
      </c>
    </row>
  </sheetData>
  <mergeCells count="2">
    <mergeCell ref="M4:N4"/>
    <mergeCell ref="M5:N5"/>
  </mergeCells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index</vt:lpstr>
      <vt:lpstr>構造別平均指数</vt:lpstr>
      <vt:lpstr>構造別平均指数!Print_Area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2022-05-10T01:08:59Z</cp:lastPrinted>
  <dcterms:created xsi:type="dcterms:W3CDTF">2022-05-06T05:46:40Z</dcterms:created>
  <dcterms:modified xsi:type="dcterms:W3CDTF">2022-05-10T01:09:09Z</dcterms:modified>
</cp:coreProperties>
</file>