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●WORK\仕事関連\総合研究所\11_担当業務\建築費指数\VBAマクロ修正（作業ファイル）\"/>
    </mc:Choice>
  </mc:AlternateContent>
  <xr:revisionPtr revIDLastSave="0" documentId="13_ncr:1_{1DEC2C9A-A105-4BA1-ADD3-548C534987F3}" xr6:coauthVersionLast="47" xr6:coauthVersionMax="47" xr10:uidLastSave="{00000000-0000-0000-0000-000000000000}"/>
  <bookViews>
    <workbookView xWindow="1100" yWindow="1100" windowWidth="34430" windowHeight="19670" tabRatio="546" xr2:uid="{00000000-000D-0000-FFFF-FFFF00000000}"/>
  </bookViews>
  <sheets>
    <sheet name="index" sheetId="87" r:id="rId1"/>
    <sheet name="1" sheetId="67" r:id="rId2"/>
    <sheet name="2" sheetId="68" r:id="rId3"/>
    <sheet name="3" sheetId="69" r:id="rId4"/>
    <sheet name="4" sheetId="70" r:id="rId5"/>
    <sheet name="6" sheetId="72" r:id="rId6"/>
    <sheet name="5" sheetId="71" r:id="rId7"/>
    <sheet name="7" sheetId="73" r:id="rId8"/>
    <sheet name="8" sheetId="74" r:id="rId9"/>
    <sheet name="9" sheetId="75" r:id="rId10"/>
    <sheet name="10" sheetId="76" r:id="rId11"/>
    <sheet name="11" sheetId="77" r:id="rId12"/>
    <sheet name="12" sheetId="78" r:id="rId13"/>
    <sheet name="13" sheetId="80" r:id="rId14"/>
    <sheet name="14" sheetId="81" r:id="rId15"/>
    <sheet name="15" sheetId="82" r:id="rId16"/>
    <sheet name="16" sheetId="83" r:id="rId17"/>
    <sheet name="17" sheetId="88" r:id="rId18"/>
    <sheet name="18" sheetId="85" r:id="rId19"/>
    <sheet name="19" sheetId="86" r:id="rId20"/>
    <sheet name="20" sheetId="64" r:id="rId21"/>
    <sheet name="21" sheetId="65" r:id="rId22"/>
    <sheet name="22" sheetId="66" r:id="rId23"/>
  </sheets>
  <definedNames>
    <definedName name="_00年12月価格を100とした01年01月品目指数">#REF!</definedName>
    <definedName name="_00年12月価格を100とした01年12月品目指数">#REF!</definedName>
    <definedName name="_00年12月総平均指数">#REF!</definedName>
    <definedName name="_00年ウエイト">#REF!</definedName>
    <definedName name="_00年平均価格を100とした00年12月品目指数">#REF!</definedName>
    <definedName name="_01年12月価格を100とした02年01月品目指数">#REF!</definedName>
    <definedName name="_01年12月総平均指数">#REF!</definedName>
    <definedName name="_01年ウエイト">#REF!</definedName>
    <definedName name="_1_1月">#REF!</definedName>
    <definedName name="\A" localSheetId="17">#REF!</definedName>
    <definedName name="\A" localSheetId="19">#REF!</definedName>
    <definedName name="\A" localSheetId="2">#REF!</definedName>
    <definedName name="\A" localSheetId="20">#REF!</definedName>
    <definedName name="\A" localSheetId="21">#REF!</definedName>
    <definedName name="\A" localSheetId="22">#REF!</definedName>
    <definedName name="\A" localSheetId="4">#REF!</definedName>
    <definedName name="\A">#REF!</definedName>
    <definedName name="\Q" localSheetId="17">#REF!</definedName>
    <definedName name="\Q" localSheetId="19">#REF!</definedName>
    <definedName name="\Q" localSheetId="2">#REF!</definedName>
    <definedName name="\Q" localSheetId="20">#REF!</definedName>
    <definedName name="\Q" localSheetId="21">#REF!</definedName>
    <definedName name="\Q" localSheetId="22">#REF!</definedName>
    <definedName name="\Q" localSheetId="4">#REF!</definedName>
    <definedName name="\Q">#REF!</definedName>
    <definedName name="_xlnm.Print_Area" localSheetId="1">'1'!$A$1:$I$209</definedName>
    <definedName name="_xlnm.Print_Area" localSheetId="10">'10'!$A$1:$I$209</definedName>
    <definedName name="_xlnm.Print_Area" localSheetId="11">'11'!$A$1:$I$209</definedName>
    <definedName name="_xlnm.Print_Area" localSheetId="12">'12'!$A$1:$I$209</definedName>
    <definedName name="_xlnm.Print_Area" localSheetId="13">'13'!$A$1:$I$209</definedName>
    <definedName name="_xlnm.Print_Area" localSheetId="14">'14'!$A$1:$I$209</definedName>
    <definedName name="_xlnm.Print_Area" localSheetId="15">'15'!$A$1:$I$209</definedName>
    <definedName name="_xlnm.Print_Area" localSheetId="16">'16'!$A$1:$I$209</definedName>
    <definedName name="_xlnm.Print_Area" localSheetId="17">'17'!$A$1:$M$208</definedName>
    <definedName name="_xlnm.Print_Area" localSheetId="18">'18'!$A$1:$I$209</definedName>
    <definedName name="_xlnm.Print_Area" localSheetId="19">'19'!$A$1:$M$208</definedName>
    <definedName name="_xlnm.Print_Area" localSheetId="2">'2'!$A$1:$M$208</definedName>
    <definedName name="_xlnm.Print_Area" localSheetId="20">'20'!$A$1:$M$208</definedName>
    <definedName name="_xlnm.Print_Area" localSheetId="21">'21'!$A$1:$M$208</definedName>
    <definedName name="_xlnm.Print_Area" localSheetId="22">'22'!$A$1:$M$208</definedName>
    <definedName name="_xlnm.Print_Area" localSheetId="3">'3'!$A$1:$I$209</definedName>
    <definedName name="_xlnm.Print_Area" localSheetId="4">'4'!$A$1:$M$208</definedName>
    <definedName name="_xlnm.Print_Area" localSheetId="6">'5'!$A$1:$I$209</definedName>
    <definedName name="_xlnm.Print_Area" localSheetId="5">'6'!$A$1:$I$209</definedName>
    <definedName name="_xlnm.Print_Area" localSheetId="7">'7'!$A$1:$I$209</definedName>
    <definedName name="_xlnm.Print_Area" localSheetId="8">'8'!$A$1:$I$209</definedName>
    <definedName name="_xlnm.Print_Area" localSheetId="9">'9'!$A$1:$I$209</definedName>
    <definedName name="_xlnm.Print_Titles" localSheetId="1">'1'!$1:$13</definedName>
    <definedName name="_xlnm.Print_Titles" localSheetId="10">'10'!$1:$13</definedName>
    <definedName name="_xlnm.Print_Titles" localSheetId="11">'11'!$1:$13</definedName>
    <definedName name="_xlnm.Print_Titles" localSheetId="12">'12'!$1:$13</definedName>
    <definedName name="_xlnm.Print_Titles" localSheetId="13">'13'!$1:$13</definedName>
    <definedName name="_xlnm.Print_Titles" localSheetId="14">'14'!$1:$13</definedName>
    <definedName name="_xlnm.Print_Titles" localSheetId="15">'15'!$1:$13</definedName>
    <definedName name="_xlnm.Print_Titles" localSheetId="16">'16'!$1:$13</definedName>
    <definedName name="_xlnm.Print_Titles" localSheetId="17">'17'!$1:$12</definedName>
    <definedName name="_xlnm.Print_Titles" localSheetId="18">'18'!$1:$13</definedName>
    <definedName name="_xlnm.Print_Titles" localSheetId="19">'19'!$1:$12</definedName>
    <definedName name="_xlnm.Print_Titles" localSheetId="2">'2'!$1:$12</definedName>
    <definedName name="_xlnm.Print_Titles" localSheetId="20">'20'!$1:$12</definedName>
    <definedName name="_xlnm.Print_Titles" localSheetId="21">'21'!$1:$12</definedName>
    <definedName name="_xlnm.Print_Titles" localSheetId="22">'22'!$1:$12</definedName>
    <definedName name="_xlnm.Print_Titles" localSheetId="3">'3'!$1:$13</definedName>
    <definedName name="_xlnm.Print_Titles" localSheetId="4">'4'!$1:$12</definedName>
    <definedName name="_xlnm.Print_Titles" localSheetId="6">'5'!$1:$13</definedName>
    <definedName name="_xlnm.Print_Titles" localSheetId="5">'6'!$1:$13</definedName>
    <definedName name="_xlnm.Print_Titles" localSheetId="7">'7'!$1:$13</definedName>
    <definedName name="_xlnm.Print_Titles" localSheetId="8">'8'!$1:$13</definedName>
    <definedName name="_xlnm.Print_Titles" localSheetId="9">'9'!$1:$13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7" i="66" l="1"/>
  <c r="B134" i="66"/>
  <c r="B121" i="66"/>
  <c r="B108" i="66"/>
  <c r="B95" i="66"/>
  <c r="B82" i="66"/>
  <c r="B69" i="66"/>
  <c r="B56" i="66"/>
  <c r="B48" i="66"/>
  <c r="B147" i="65"/>
  <c r="B134" i="65"/>
  <c r="B121" i="65"/>
  <c r="B108" i="65"/>
  <c r="B95" i="65"/>
  <c r="B82" i="65"/>
  <c r="B69" i="65"/>
  <c r="B56" i="65"/>
  <c r="B48" i="65"/>
  <c r="B147" i="64"/>
  <c r="B134" i="64"/>
  <c r="B121" i="64"/>
  <c r="B108" i="64"/>
  <c r="B95" i="64"/>
  <c r="B82" i="64"/>
  <c r="B69" i="64"/>
  <c r="B56" i="64"/>
  <c r="B48" i="64"/>
  <c r="B147" i="86"/>
  <c r="B134" i="86"/>
  <c r="B121" i="86"/>
  <c r="B108" i="86"/>
  <c r="B95" i="86"/>
  <c r="B82" i="86"/>
  <c r="B69" i="86"/>
  <c r="B56" i="86"/>
  <c r="B48" i="86"/>
  <c r="B148" i="85"/>
  <c r="B135" i="85"/>
  <c r="B122" i="85"/>
  <c r="B109" i="85"/>
  <c r="B96" i="85"/>
  <c r="B83" i="85"/>
  <c r="B70" i="85"/>
  <c r="B57" i="85"/>
  <c r="B49" i="85"/>
  <c r="B147" i="88"/>
  <c r="B134" i="88"/>
  <c r="B121" i="88"/>
  <c r="B108" i="88"/>
  <c r="B95" i="88"/>
  <c r="B82" i="88"/>
  <c r="B69" i="88"/>
  <c r="B56" i="88"/>
  <c r="B48" i="88"/>
  <c r="B148" i="83"/>
  <c r="B135" i="83"/>
  <c r="B122" i="83"/>
  <c r="B109" i="83"/>
  <c r="B96" i="83"/>
  <c r="B83" i="83"/>
  <c r="B70" i="83"/>
  <c r="B57" i="83"/>
  <c r="B49" i="83"/>
  <c r="B148" i="82"/>
  <c r="B135" i="82"/>
  <c r="B122" i="82"/>
  <c r="B109" i="82"/>
  <c r="B96" i="82"/>
  <c r="B83" i="82"/>
  <c r="B70" i="82"/>
  <c r="B57" i="82"/>
  <c r="B49" i="82"/>
  <c r="B148" i="81"/>
  <c r="B135" i="81"/>
  <c r="B122" i="81"/>
  <c r="B109" i="81"/>
  <c r="B96" i="81"/>
  <c r="B83" i="81"/>
  <c r="B70" i="81"/>
  <c r="B57" i="81"/>
  <c r="B49" i="81"/>
  <c r="B148" i="80"/>
  <c r="B135" i="80"/>
  <c r="B122" i="80"/>
  <c r="B109" i="80"/>
  <c r="B96" i="80"/>
  <c r="B83" i="80"/>
  <c r="B70" i="80"/>
  <c r="B57" i="80"/>
  <c r="B49" i="80"/>
  <c r="B148" i="78"/>
  <c r="B135" i="78"/>
  <c r="B122" i="78"/>
  <c r="B109" i="78"/>
  <c r="B96" i="78"/>
  <c r="B83" i="78"/>
  <c r="B70" i="78"/>
  <c r="B57" i="78"/>
  <c r="B49" i="78"/>
  <c r="B148" i="77"/>
  <c r="B135" i="77"/>
  <c r="B122" i="77"/>
  <c r="B109" i="77"/>
  <c r="B96" i="77"/>
  <c r="B83" i="77"/>
  <c r="B70" i="77"/>
  <c r="B57" i="77"/>
  <c r="B49" i="77"/>
  <c r="B148" i="76"/>
  <c r="B135" i="76"/>
  <c r="B122" i="76"/>
  <c r="B109" i="76"/>
  <c r="B96" i="76"/>
  <c r="B83" i="76"/>
  <c r="B70" i="76"/>
  <c r="B57" i="76"/>
  <c r="B49" i="76"/>
  <c r="B148" i="75"/>
  <c r="B135" i="75"/>
  <c r="B122" i="75"/>
  <c r="B109" i="75"/>
  <c r="B96" i="75"/>
  <c r="B83" i="75"/>
  <c r="B70" i="75"/>
  <c r="B57" i="75"/>
  <c r="B49" i="75"/>
  <c r="B148" i="74"/>
  <c r="B135" i="74"/>
  <c r="B122" i="74"/>
  <c r="B109" i="74"/>
  <c r="B96" i="74"/>
  <c r="B83" i="74"/>
  <c r="B70" i="74"/>
  <c r="B57" i="74"/>
  <c r="B49" i="74"/>
  <c r="B148" i="73"/>
  <c r="B135" i="73"/>
  <c r="B122" i="73"/>
  <c r="B109" i="73"/>
  <c r="B96" i="73"/>
  <c r="B83" i="73"/>
  <c r="B70" i="73"/>
  <c r="B57" i="73"/>
  <c r="B49" i="73"/>
  <c r="B148" i="72"/>
  <c r="B135" i="72"/>
  <c r="B122" i="72"/>
  <c r="B109" i="72"/>
  <c r="B96" i="72"/>
  <c r="B83" i="72"/>
  <c r="B70" i="72"/>
  <c r="B57" i="72"/>
  <c r="B49" i="72"/>
  <c r="B148" i="71"/>
  <c r="B135" i="71"/>
  <c r="B122" i="71"/>
  <c r="B109" i="71"/>
  <c r="B96" i="71"/>
  <c r="B83" i="71"/>
  <c r="B70" i="71"/>
  <c r="B57" i="71"/>
  <c r="B49" i="71"/>
  <c r="B147" i="70"/>
  <c r="B134" i="70"/>
  <c r="B121" i="70"/>
  <c r="B108" i="70"/>
  <c r="B95" i="70"/>
  <c r="B82" i="70"/>
  <c r="B69" i="70"/>
  <c r="B56" i="70"/>
  <c r="B48" i="70"/>
  <c r="B148" i="69"/>
  <c r="B135" i="69"/>
  <c r="B122" i="69"/>
  <c r="B109" i="69"/>
  <c r="B96" i="69"/>
  <c r="B83" i="69"/>
  <c r="B70" i="69"/>
  <c r="B57" i="69"/>
  <c r="B49" i="69"/>
  <c r="B147" i="68"/>
  <c r="B134" i="68"/>
  <c r="B121" i="68"/>
  <c r="B108" i="68"/>
  <c r="B95" i="68"/>
  <c r="B82" i="68"/>
  <c r="B69" i="68"/>
  <c r="B56" i="68"/>
  <c r="B48" i="68"/>
  <c r="B148" i="67"/>
  <c r="B135" i="67"/>
  <c r="B122" i="67"/>
  <c r="B109" i="67"/>
  <c r="B96" i="67"/>
  <c r="B83" i="67"/>
  <c r="B70" i="67"/>
  <c r="B57" i="67"/>
  <c r="B49" i="67"/>
  <c r="B8" i="87" l="1"/>
  <c r="B7" i="87"/>
  <c r="B6" i="87"/>
  <c r="B27" i="87"/>
  <c r="B26" i="87"/>
  <c r="B25" i="87"/>
  <c r="B24" i="87"/>
  <c r="B9" i="87"/>
  <c r="B23" i="87"/>
  <c r="B22" i="87"/>
  <c r="B21" i="87"/>
  <c r="B20" i="87"/>
  <c r="B19" i="87"/>
  <c r="B18" i="87"/>
  <c r="B17" i="87"/>
  <c r="B16" i="87"/>
  <c r="B15" i="87"/>
  <c r="B14" i="87"/>
  <c r="B13" i="87"/>
  <c r="B12" i="87"/>
  <c r="B11" i="87"/>
  <c r="B10" i="87"/>
</calcChain>
</file>

<file path=xl/sharedStrings.xml><?xml version="1.0" encoding="utf-8"?>
<sst xmlns="http://schemas.openxmlformats.org/spreadsheetml/2006/main" count="4415" uniqueCount="415">
  <si>
    <t>Satistical tables</t>
    <phoneticPr fontId="3"/>
  </si>
  <si>
    <t>　　　　建物種類</t>
    <rPh sb="4" eb="6">
      <t>タテモノ</t>
    </rPh>
    <rPh sb="6" eb="8">
      <t>シュルイ</t>
    </rPh>
    <phoneticPr fontId="3"/>
  </si>
  <si>
    <t xml:space="preserve">Kind of </t>
  </si>
  <si>
    <t>工事原価</t>
  </si>
  <si>
    <t>純工事費</t>
  </si>
  <si>
    <t xml:space="preserve">  Year Month </t>
  </si>
  <si>
    <t>cost</t>
  </si>
  <si>
    <t>工事</t>
  </si>
  <si>
    <t>純工</t>
  </si>
  <si>
    <t>原価</t>
  </si>
  <si>
    <t>事費</t>
  </si>
  <si>
    <t>1980年平均(av.)</t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</si>
  <si>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</si>
  <si>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</si>
  <si>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</si>
  <si>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建 築</t>
    <phoneticPr fontId="3"/>
  </si>
  <si>
    <t>仮 設</t>
    <phoneticPr fontId="3"/>
  </si>
  <si>
    <t>土工･地業</t>
    <phoneticPr fontId="3"/>
  </si>
  <si>
    <t>仕 上</t>
    <phoneticPr fontId="3"/>
  </si>
  <si>
    <t>設 備</t>
    <phoneticPr fontId="3"/>
  </si>
  <si>
    <t>電 気</t>
    <phoneticPr fontId="3"/>
  </si>
  <si>
    <t>衛 生</t>
    <phoneticPr fontId="3"/>
  </si>
  <si>
    <t>空 調</t>
    <phoneticPr fontId="3"/>
  </si>
  <si>
    <t xml:space="preserve"> 年 月</t>
    <phoneticPr fontId="3"/>
  </si>
  <si>
    <t>Net work</t>
    <phoneticPr fontId="3"/>
  </si>
  <si>
    <t>Temporary</t>
    <phoneticPr fontId="3"/>
  </si>
  <si>
    <t>Earth work</t>
    <phoneticPr fontId="3"/>
  </si>
  <si>
    <t>Structural</t>
    <phoneticPr fontId="3"/>
  </si>
  <si>
    <t>Finishing</t>
    <phoneticPr fontId="3"/>
  </si>
  <si>
    <t>Electricity</t>
    <phoneticPr fontId="3"/>
  </si>
  <si>
    <t>Plumbing &amp;</t>
    <phoneticPr fontId="3"/>
  </si>
  <si>
    <t>work</t>
    <phoneticPr fontId="3"/>
  </si>
  <si>
    <t>Foundation</t>
    <phoneticPr fontId="3"/>
  </si>
  <si>
    <t>frame</t>
    <phoneticPr fontId="3"/>
  </si>
  <si>
    <t>Sanitation</t>
    <phoneticPr fontId="3"/>
  </si>
  <si>
    <t>基 礎</t>
  </si>
  <si>
    <t>木 工</t>
  </si>
  <si>
    <t>屋 根</t>
  </si>
  <si>
    <t>金属製建具</t>
  </si>
  <si>
    <t>内外装</t>
  </si>
  <si>
    <t>設 備</t>
  </si>
  <si>
    <t>電 気</t>
  </si>
  <si>
    <t>衛 生</t>
  </si>
  <si>
    <t>Foundation</t>
  </si>
  <si>
    <t>Carpentry</t>
  </si>
  <si>
    <t>Roofing</t>
  </si>
  <si>
    <t>Metal door</t>
  </si>
  <si>
    <t>Int. &amp; Ext.</t>
  </si>
  <si>
    <t>Electricity</t>
  </si>
  <si>
    <t>Plumbing &amp;</t>
  </si>
  <si>
    <t>finishing</t>
  </si>
  <si>
    <t>Sanitation</t>
  </si>
  <si>
    <t>建 築</t>
    <phoneticPr fontId="3"/>
  </si>
  <si>
    <t>設 備</t>
    <phoneticPr fontId="3"/>
  </si>
  <si>
    <t xml:space="preserve"> 年 月</t>
    <phoneticPr fontId="3"/>
  </si>
  <si>
    <t>　Type</t>
    <phoneticPr fontId="3"/>
  </si>
  <si>
    <t>建 築</t>
    <phoneticPr fontId="3"/>
  </si>
  <si>
    <t>設 備</t>
    <phoneticPr fontId="3"/>
  </si>
  <si>
    <t xml:space="preserve"> 年 月</t>
    <phoneticPr fontId="3"/>
  </si>
  <si>
    <t>Index</t>
    <phoneticPr fontId="3"/>
  </si>
  <si>
    <t>Net work</t>
    <phoneticPr fontId="3"/>
  </si>
  <si>
    <t>　Type</t>
    <phoneticPr fontId="3"/>
  </si>
  <si>
    <t xml:space="preserve">  ＳＲＣ  (構造別平均)</t>
    <rPh sb="8" eb="11">
      <t>コウゾウベツ</t>
    </rPh>
    <rPh sb="11" eb="13">
      <t>ヘイキン</t>
    </rPh>
    <phoneticPr fontId="3"/>
  </si>
  <si>
    <t xml:space="preserve">  Ｒ　Ｃ  (構造別平均)</t>
    <rPh sb="8" eb="11">
      <t>コウゾウベツ</t>
    </rPh>
    <rPh sb="11" eb="13">
      <t>ヘイキン</t>
    </rPh>
    <phoneticPr fontId="3"/>
  </si>
  <si>
    <t xml:space="preserve">    Ｓ   (構造別平均)</t>
    <rPh sb="9" eb="12">
      <t>コウゾウベツ</t>
    </rPh>
    <rPh sb="12" eb="14">
      <t>ヘイキン</t>
    </rPh>
    <phoneticPr fontId="3"/>
  </si>
  <si>
    <t>(昭和60年)</t>
    <rPh sb="1" eb="3">
      <t>ショウワ</t>
    </rPh>
    <rPh sb="5" eb="6">
      <t>ネン</t>
    </rPh>
    <phoneticPr fontId="3"/>
  </si>
  <si>
    <t>(平成 2年)</t>
    <rPh sb="1" eb="3">
      <t>ヘイセイ</t>
    </rPh>
    <rPh sb="5" eb="6">
      <t>ネン</t>
    </rPh>
    <phoneticPr fontId="3"/>
  </si>
  <si>
    <t>(平成 7年)</t>
    <rPh sb="1" eb="3">
      <t>ヘイセイ</t>
    </rPh>
    <rPh sb="5" eb="6">
      <t>ネン</t>
    </rPh>
    <phoneticPr fontId="3"/>
  </si>
  <si>
    <t>(平成12年)</t>
    <rPh sb="1" eb="3">
      <t>ヘイセイ</t>
    </rPh>
    <rPh sb="5" eb="6">
      <t>ネン</t>
    </rPh>
    <phoneticPr fontId="3"/>
  </si>
  <si>
    <t>(平成17年)</t>
    <rPh sb="1" eb="3">
      <t>ヘイセイ</t>
    </rPh>
    <rPh sb="5" eb="6">
      <t>ネン</t>
    </rPh>
    <phoneticPr fontId="3"/>
  </si>
  <si>
    <t>Satisticaltables</t>
    <phoneticPr fontId="3"/>
  </si>
  <si>
    <t>(昭和55年)</t>
    <rPh sb="1" eb="3">
      <t>ショウワ</t>
    </rPh>
    <rPh sb="5" eb="6">
      <t>ネン</t>
    </rPh>
    <phoneticPr fontId="3"/>
  </si>
  <si>
    <t xml:space="preserve">       5</t>
    <phoneticPr fontId="1"/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</si>
  <si>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</si>
  <si>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</si>
  <si>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</si>
  <si>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</si>
  <si>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  <phoneticPr fontId="1"/>
  </si>
  <si>
    <t xml:space="preserve">      11</t>
    <phoneticPr fontId="1"/>
  </si>
  <si>
    <t xml:space="preserve">      12</t>
    <phoneticPr fontId="1"/>
  </si>
  <si>
    <t xml:space="preserve">       2</t>
    <phoneticPr fontId="1"/>
  </si>
  <si>
    <t xml:space="preserve">       3</t>
    <phoneticPr fontId="1"/>
  </si>
  <si>
    <t xml:space="preserve">       4</t>
    <phoneticPr fontId="1"/>
  </si>
  <si>
    <t>建築費指数接続表</t>
    <phoneticPr fontId="3"/>
  </si>
  <si>
    <t>建築費指数接続表</t>
    <phoneticPr fontId="3"/>
  </si>
  <si>
    <r>
      <t>標準指数</t>
    </r>
    <r>
      <rPr>
        <b/>
        <sz val="11"/>
        <rFont val="ＭＳ Ｐゴシック"/>
        <family val="3"/>
        <charset val="128"/>
      </rPr>
      <t>(対象都市：東京）</t>
    </r>
    <rPh sb="5" eb="7">
      <t>タイショウ</t>
    </rPh>
    <rPh sb="7" eb="9">
      <t>トシ</t>
    </rPh>
    <rPh sb="10" eb="12">
      <t>トウキョウ</t>
    </rPh>
    <phoneticPr fontId="3"/>
  </si>
  <si>
    <r>
      <t>構造別平均指数</t>
    </r>
    <r>
      <rPr>
        <b/>
        <sz val="11"/>
        <rFont val="ＭＳ Ｐゴシック"/>
        <family val="3"/>
        <charset val="128"/>
      </rPr>
      <t>（対象都市：東京）</t>
    </r>
    <rPh sb="8" eb="10">
      <t>タイショウ</t>
    </rPh>
    <rPh sb="10" eb="12">
      <t>トシ</t>
    </rPh>
    <rPh sb="13" eb="15">
      <t>トウキョウ</t>
    </rPh>
    <phoneticPr fontId="3"/>
  </si>
  <si>
    <t xml:space="preserve">  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</si>
  <si>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</si>
  <si>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</si>
  <si>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</si>
  <si>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</si>
  <si>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</si>
  <si>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 xml:space="preserve">       4</t>
  </si>
  <si>
    <t>21</t>
    <phoneticPr fontId="3"/>
  </si>
  <si>
    <t>22</t>
    <phoneticPr fontId="3"/>
  </si>
  <si>
    <t xml:space="preserve"> 15 学校 College   SRC</t>
    <rPh sb="4" eb="6">
      <t>ガッコウ</t>
    </rPh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</si>
  <si>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</si>
  <si>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</si>
  <si>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</si>
  <si>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建 築</t>
    <phoneticPr fontId="3"/>
  </si>
  <si>
    <t>仮 設</t>
    <phoneticPr fontId="3"/>
  </si>
  <si>
    <t>土工･地業</t>
    <phoneticPr fontId="3"/>
  </si>
  <si>
    <t>仕 上</t>
    <phoneticPr fontId="3"/>
  </si>
  <si>
    <t>設 備</t>
    <phoneticPr fontId="3"/>
  </si>
  <si>
    <t>電 気</t>
    <phoneticPr fontId="3"/>
  </si>
  <si>
    <t>衛 生</t>
    <phoneticPr fontId="3"/>
  </si>
  <si>
    <t>空 調</t>
    <phoneticPr fontId="3"/>
  </si>
  <si>
    <t xml:space="preserve"> 年 月</t>
    <phoneticPr fontId="3"/>
  </si>
  <si>
    <t>Net work</t>
    <phoneticPr fontId="3"/>
  </si>
  <si>
    <t>Temporary</t>
    <phoneticPr fontId="3"/>
  </si>
  <si>
    <t>Structural</t>
    <phoneticPr fontId="3"/>
  </si>
  <si>
    <t>Finishing</t>
    <phoneticPr fontId="3"/>
  </si>
  <si>
    <t>Electricity</t>
    <phoneticPr fontId="3"/>
  </si>
  <si>
    <t>Plumbing &amp;</t>
    <phoneticPr fontId="3"/>
  </si>
  <si>
    <t>work</t>
    <phoneticPr fontId="3"/>
  </si>
  <si>
    <t>Foundation</t>
    <phoneticPr fontId="3"/>
  </si>
  <si>
    <t>frame</t>
    <phoneticPr fontId="3"/>
  </si>
  <si>
    <t>Sanitation</t>
    <phoneticPr fontId="3"/>
  </si>
  <si>
    <t>建築費指数接続表</t>
    <phoneticPr fontId="3"/>
  </si>
  <si>
    <t>Satistical tables</t>
    <phoneticPr fontId="3"/>
  </si>
  <si>
    <t>Satisticaltables</t>
    <phoneticPr fontId="3"/>
  </si>
  <si>
    <t>5 事務所　Office      R C 　</t>
    <phoneticPr fontId="3"/>
  </si>
  <si>
    <t xml:space="preserve"> 6 事務所　Office       S　</t>
    <phoneticPr fontId="3"/>
  </si>
  <si>
    <t>(平成22年)</t>
    <rPh sb="1" eb="3">
      <t>ヘイセイ</t>
    </rPh>
    <rPh sb="5" eb="6">
      <t>ネン</t>
    </rPh>
    <phoneticPr fontId="3"/>
  </si>
  <si>
    <t xml:space="preserve"> 8 店　舗　Store    S　</t>
    <phoneticPr fontId="3"/>
  </si>
  <si>
    <t xml:space="preserve"> 10 病 院 Hospital  R C </t>
    <phoneticPr fontId="3"/>
  </si>
  <si>
    <t>　Type</t>
    <phoneticPr fontId="3"/>
  </si>
  <si>
    <t>建 築</t>
    <phoneticPr fontId="3"/>
  </si>
  <si>
    <t>設 備</t>
    <phoneticPr fontId="3"/>
  </si>
  <si>
    <t xml:space="preserve"> 年 月</t>
    <phoneticPr fontId="3"/>
  </si>
  <si>
    <t>Index</t>
    <phoneticPr fontId="3"/>
  </si>
  <si>
    <t>　Type</t>
    <phoneticPr fontId="3"/>
  </si>
  <si>
    <t>建 築</t>
    <phoneticPr fontId="3"/>
  </si>
  <si>
    <t>設 備</t>
    <phoneticPr fontId="3"/>
  </si>
  <si>
    <t xml:space="preserve"> 14 体育館 Gymnasium   S  </t>
    <phoneticPr fontId="3"/>
  </si>
  <si>
    <t>　Type</t>
    <phoneticPr fontId="3"/>
  </si>
  <si>
    <t>Index</t>
    <phoneticPr fontId="3"/>
  </si>
  <si>
    <t>&amp; Window</t>
    <phoneticPr fontId="3"/>
  </si>
  <si>
    <t>Satisticaltables</t>
    <phoneticPr fontId="3"/>
  </si>
  <si>
    <t xml:space="preserve">20 </t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</si>
  <si>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</si>
  <si>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</si>
  <si>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</si>
  <si>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仮 設</t>
    <phoneticPr fontId="3"/>
  </si>
  <si>
    <t>土工･地業</t>
    <phoneticPr fontId="3"/>
  </si>
  <si>
    <t>仕 上</t>
    <phoneticPr fontId="3"/>
  </si>
  <si>
    <t>電 気</t>
    <phoneticPr fontId="3"/>
  </si>
  <si>
    <t>衛 生</t>
    <phoneticPr fontId="3"/>
  </si>
  <si>
    <t>空 調</t>
    <phoneticPr fontId="3"/>
  </si>
  <si>
    <t>建築費指数接続表</t>
    <phoneticPr fontId="3"/>
  </si>
  <si>
    <t>Satistical tables</t>
    <phoneticPr fontId="3"/>
  </si>
  <si>
    <t>2</t>
    <phoneticPr fontId="3"/>
  </si>
  <si>
    <t>Earth work</t>
    <phoneticPr fontId="3"/>
  </si>
  <si>
    <t>４</t>
    <phoneticPr fontId="3"/>
  </si>
  <si>
    <t xml:space="preserve">  事務所  Office    SRC   </t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</si>
  <si>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</si>
  <si>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</si>
  <si>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</si>
  <si>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仮 設</t>
    <phoneticPr fontId="3"/>
  </si>
  <si>
    <t>土工･地業</t>
    <phoneticPr fontId="3"/>
  </si>
  <si>
    <t>仕 上</t>
    <phoneticPr fontId="3"/>
  </si>
  <si>
    <t>電 気</t>
    <phoneticPr fontId="3"/>
  </si>
  <si>
    <t>衛 生</t>
    <phoneticPr fontId="3"/>
  </si>
  <si>
    <t>空 調</t>
    <phoneticPr fontId="3"/>
  </si>
  <si>
    <t xml:space="preserve"> ７ 店　舗　Store    R C</t>
    <phoneticPr fontId="3"/>
  </si>
  <si>
    <t>建築費指数接続表</t>
    <phoneticPr fontId="3"/>
  </si>
  <si>
    <t>Satistical tables</t>
    <phoneticPr fontId="3"/>
  </si>
  <si>
    <t xml:space="preserve"> 9 医　院 Clinic   R C </t>
    <phoneticPr fontId="3"/>
  </si>
  <si>
    <t xml:space="preserve"> 年 月</t>
    <phoneticPr fontId="3"/>
  </si>
  <si>
    <t>Index</t>
    <phoneticPr fontId="3"/>
  </si>
  <si>
    <t>建築費指数接続表</t>
    <phoneticPr fontId="3"/>
  </si>
  <si>
    <t>Satistical tables</t>
    <phoneticPr fontId="3"/>
  </si>
  <si>
    <t>建築費指数接続表</t>
    <phoneticPr fontId="3"/>
  </si>
  <si>
    <t>Satistical tables</t>
    <phoneticPr fontId="3"/>
  </si>
  <si>
    <t xml:space="preserve"> 12 ホテル Hotel  R C </t>
    <phoneticPr fontId="3"/>
  </si>
  <si>
    <t>建築費指数接続表</t>
    <phoneticPr fontId="3"/>
  </si>
  <si>
    <t>Satistical tables</t>
    <phoneticPr fontId="3"/>
  </si>
  <si>
    <t xml:space="preserve"> 13 体育館 Gymnasium  R C </t>
    <phoneticPr fontId="3"/>
  </si>
  <si>
    <t xml:space="preserve"> 18 倉　庫  Warehouse      S </t>
    <phoneticPr fontId="3"/>
  </si>
  <si>
    <t xml:space="preserve"> 年 月</t>
    <phoneticPr fontId="3"/>
  </si>
  <si>
    <t>Index</t>
    <phoneticPr fontId="3"/>
  </si>
  <si>
    <t xml:space="preserve">19 </t>
    <phoneticPr fontId="3"/>
  </si>
  <si>
    <t>躯 体</t>
    <rPh sb="0" eb="1">
      <t>ク</t>
    </rPh>
    <phoneticPr fontId="3"/>
  </si>
  <si>
    <t>●標準指数 ＆ 構造別平均指数接続表　Satistical tables</t>
    <rPh sb="15" eb="17">
      <t>セツゾク</t>
    </rPh>
    <rPh sb="17" eb="18">
      <t>ヒョウ</t>
    </rPh>
    <phoneticPr fontId="3"/>
  </si>
  <si>
    <t>《東京》</t>
    <rPh sb="1" eb="3">
      <t>トウキョウ</t>
    </rPh>
    <phoneticPr fontId="3"/>
  </si>
  <si>
    <t xml:space="preserve">No. </t>
    <phoneticPr fontId="3"/>
  </si>
  <si>
    <t>使　　　　　　　　　途</t>
    <rPh sb="0" eb="1">
      <t>ツカ</t>
    </rPh>
    <rPh sb="10" eb="11">
      <t>ト</t>
    </rPh>
    <phoneticPr fontId="3"/>
  </si>
  <si>
    <t>構 造</t>
    <phoneticPr fontId="3"/>
  </si>
  <si>
    <t>基準時</t>
    <phoneticPr fontId="3"/>
  </si>
  <si>
    <t>Purpose</t>
    <phoneticPr fontId="3"/>
  </si>
  <si>
    <t>Structural
frame</t>
    <phoneticPr fontId="3"/>
  </si>
  <si>
    <t>Base period</t>
    <phoneticPr fontId="3"/>
  </si>
  <si>
    <t>Condominium</t>
  </si>
  <si>
    <t>ＳＲＣ</t>
  </si>
  <si>
    <t>Ｒ　Ｃ</t>
  </si>
  <si>
    <t>Ｓ</t>
  </si>
  <si>
    <t>Office</t>
  </si>
  <si>
    <t>Store</t>
  </si>
  <si>
    <t>Clinic</t>
  </si>
  <si>
    <t>Hotel</t>
  </si>
  <si>
    <t>Gymnasium</t>
  </si>
  <si>
    <t>Factory</t>
  </si>
  <si>
    <t>Warehouse</t>
  </si>
  <si>
    <t>Ｗ</t>
  </si>
  <si>
    <t>Average SRC</t>
    <phoneticPr fontId="3"/>
  </si>
  <si>
    <t>Average RC</t>
    <phoneticPr fontId="3"/>
  </si>
  <si>
    <t>Average S</t>
    <phoneticPr fontId="3"/>
  </si>
  <si>
    <r>
      <t>使途名</t>
    </r>
    <r>
      <rPr>
        <sz val="8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3"/>
  </si>
  <si>
    <t>Ｓ</t>
    <phoneticPr fontId="3"/>
  </si>
  <si>
    <t>Home for the aged</t>
    <phoneticPr fontId="3"/>
  </si>
  <si>
    <t>School</t>
    <phoneticPr fontId="3"/>
  </si>
  <si>
    <t>Hospital</t>
    <phoneticPr fontId="3"/>
  </si>
  <si>
    <t>College</t>
    <phoneticPr fontId="3"/>
  </si>
  <si>
    <t>House</t>
    <phoneticPr fontId="3"/>
  </si>
  <si>
    <t xml:space="preserve">  住宅   House    W   </t>
    <rPh sb="2" eb="4">
      <t>ジュウタク</t>
    </rPh>
    <phoneticPr fontId="2"/>
  </si>
  <si>
    <t>－</t>
    <phoneticPr fontId="3"/>
  </si>
  <si>
    <t>　No.2　集合住宅　SRC　10,000㎡　10/0　Ｅ.Ｐ.Ａ.Ｌ</t>
    <rPh sb="6" eb="8">
      <t>シュウゴウ</t>
    </rPh>
    <rPh sb="8" eb="10">
      <t>ジュウタク</t>
    </rPh>
    <phoneticPr fontId="3"/>
  </si>
  <si>
    <t>　No.4　集合住宅　RC　5,000㎡　6/0　Ｅ.Ｐ.Ａ.Ｌ</t>
    <rPh sb="6" eb="8">
      <t>シュウゴウ</t>
    </rPh>
    <rPh sb="8" eb="10">
      <t>ジュウタク</t>
    </rPh>
    <phoneticPr fontId="3"/>
  </si>
  <si>
    <t>　No.5　集合住宅　S　800㎡　3/0　Ｅ.Ｐ</t>
    <rPh sb="6" eb="8">
      <t>シュウゴウ</t>
    </rPh>
    <rPh sb="8" eb="10">
      <t>ジュウタク</t>
    </rPh>
    <phoneticPr fontId="3"/>
  </si>
  <si>
    <t>　No.8　事務所　SRC　7,000㎡　9/1-2　Ｅ.Ｐ.Ａ.Ｌ</t>
    <rPh sb="6" eb="9">
      <t>ジムショ</t>
    </rPh>
    <phoneticPr fontId="3"/>
  </si>
  <si>
    <t>　No.10　事務所　RC　2,000㎡　7/0-1　Ｅ.Ｐ.Ａ.Ｌ</t>
    <rPh sb="7" eb="10">
      <t>ジムショ</t>
    </rPh>
    <phoneticPr fontId="3"/>
  </si>
  <si>
    <t>　No.12　事務所　S　2,000㎡　7/0-1　Ｅ.Ｐ.Ａ.Ｌ</t>
    <rPh sb="7" eb="10">
      <t>ジムショ</t>
    </rPh>
    <phoneticPr fontId="3"/>
  </si>
  <si>
    <t>　No.14　店舗　RC　1,500㎡　4/0　Ｅ.Ｐ.Ａ.Ｌ</t>
    <rPh sb="7" eb="9">
      <t>テンポ</t>
    </rPh>
    <phoneticPr fontId="3"/>
  </si>
  <si>
    <t>　No.15　店舗　S　1,500㎡　2/0　Ｅ.Ｐ.Ａ</t>
    <rPh sb="7" eb="9">
      <t>テンポ</t>
    </rPh>
    <phoneticPr fontId="3"/>
  </si>
  <si>
    <t>　No.17　医院　RC　400㎡　2/0　Ｅ.Ｐ.Ａ</t>
    <rPh sb="7" eb="9">
      <t>イイン</t>
    </rPh>
    <phoneticPr fontId="3"/>
  </si>
  <si>
    <t>　No.18　病院　RC　4,000㎡　4/0　Ｅ.Ｐ.Ａ.Ｌ</t>
    <rPh sb="7" eb="9">
      <t>ビョウイン</t>
    </rPh>
    <phoneticPr fontId="3"/>
  </si>
  <si>
    <t>　No.21　ホテル　RC　4,000㎡　8/0-1　Ｅ.Ｐ.Ａ.Ｌ</t>
    <phoneticPr fontId="3"/>
  </si>
  <si>
    <t>　No.22　体育館　RC　2,000㎡　2/0　Ｅ.Ｐ.Ａ</t>
    <rPh sb="7" eb="10">
      <t>タイイクカン</t>
    </rPh>
    <phoneticPr fontId="3"/>
  </si>
  <si>
    <t>　No.23　体育館　S　800㎡　1/0　Ｅ.Ｐ</t>
    <rPh sb="7" eb="10">
      <t>タイイクカン</t>
    </rPh>
    <phoneticPr fontId="3"/>
  </si>
  <si>
    <t>　No.25　大学　SRC　7,000㎡　8/0　Ｅ.Ｐ.Ａ.Ｌ</t>
    <rPh sb="7" eb="9">
      <t>ダイガク</t>
    </rPh>
    <phoneticPr fontId="3"/>
  </si>
  <si>
    <t>　No.24　小中学校　RC　4,000㎡　3/0　Ｅ.Ｐ.Ａ</t>
    <rPh sb="7" eb="9">
      <t>ショウチュウ</t>
    </rPh>
    <rPh sb="9" eb="11">
      <t>ガッコウ</t>
    </rPh>
    <phoneticPr fontId="3"/>
  </si>
  <si>
    <t>　No.28　工場　S　5,000㎡　1/0　Ｅ.Ｐ.Ａ</t>
    <rPh sb="7" eb="9">
      <t>コウジョウ</t>
    </rPh>
    <phoneticPr fontId="3"/>
  </si>
  <si>
    <t>　No.31　倉庫　S　4,000㎡　2/0　Ｅ.Ｐ.Ａ.Ｌ</t>
    <rPh sb="7" eb="9">
      <t>ソウコ</t>
    </rPh>
    <phoneticPr fontId="3"/>
  </si>
  <si>
    <t>　No.32　個人住宅　Ｗ　125㎡　2/0　Ｅ.Ｐ</t>
    <rPh sb="7" eb="9">
      <t>コジン</t>
    </rPh>
    <rPh sb="9" eb="11">
      <t>ジュウタク</t>
    </rPh>
    <phoneticPr fontId="3"/>
  </si>
  <si>
    <t>　No.35　構造別平均　SRC</t>
    <rPh sb="7" eb="10">
      <t>コウゾウベツ</t>
    </rPh>
    <rPh sb="10" eb="12">
      <t>ヘイキン</t>
    </rPh>
    <phoneticPr fontId="3"/>
  </si>
  <si>
    <t>　No.36　構造別平均　RC</t>
    <rPh sb="7" eb="10">
      <t>コウゾウベツ</t>
    </rPh>
    <rPh sb="10" eb="12">
      <t>ヘイキン</t>
    </rPh>
    <phoneticPr fontId="3"/>
  </si>
  <si>
    <t>　No.37　構造別平均　S</t>
    <rPh sb="7" eb="10">
      <t>コウゾウベツ</t>
    </rPh>
    <rPh sb="10" eb="12">
      <t>ヘイキン</t>
    </rPh>
    <phoneticPr fontId="3"/>
  </si>
  <si>
    <t xml:space="preserve">    　指数種類</t>
    <phoneticPr fontId="3"/>
  </si>
  <si>
    <t xml:space="preserve"> Kind of</t>
    <phoneticPr fontId="3"/>
  </si>
  <si>
    <t xml:space="preserve">   Index</t>
    <phoneticPr fontId="3"/>
  </si>
  <si>
    <t>建 築</t>
    <phoneticPr fontId="3"/>
  </si>
  <si>
    <t>仮 設</t>
    <phoneticPr fontId="3"/>
  </si>
  <si>
    <t>土工･地業</t>
    <phoneticPr fontId="3"/>
  </si>
  <si>
    <t>仕 上</t>
    <phoneticPr fontId="3"/>
  </si>
  <si>
    <t>設 備</t>
    <phoneticPr fontId="3"/>
  </si>
  <si>
    <t>電 気</t>
    <phoneticPr fontId="3"/>
  </si>
  <si>
    <t>衛 生</t>
    <phoneticPr fontId="3"/>
  </si>
  <si>
    <t>空 調</t>
    <phoneticPr fontId="3"/>
  </si>
  <si>
    <t xml:space="preserve"> 年 月</t>
    <phoneticPr fontId="3"/>
  </si>
  <si>
    <t>17</t>
    <phoneticPr fontId="3"/>
  </si>
  <si>
    <t xml:space="preserve">  工　場  Factory     S  </t>
    <rPh sb="2" eb="3">
      <t>タクミ</t>
    </rPh>
    <rPh sb="4" eb="5">
      <t>バ</t>
    </rPh>
    <phoneticPr fontId="2"/>
  </si>
  <si>
    <t xml:space="preserve">  集合住宅  Condominium    RC   </t>
    <rPh sb="2" eb="4">
      <t>シュウゴウ</t>
    </rPh>
    <rPh sb="4" eb="6">
      <t>ジュウタク</t>
    </rPh>
    <phoneticPr fontId="3"/>
  </si>
  <si>
    <t xml:space="preserve"> 1 集合住宅  Condominium  SRC  </t>
    <rPh sb="3" eb="5">
      <t>シュウゴウ</t>
    </rPh>
    <phoneticPr fontId="3"/>
  </si>
  <si>
    <t>2011年 1月</t>
    <phoneticPr fontId="1"/>
  </si>
  <si>
    <t>2012年 1月</t>
    <phoneticPr fontId="1"/>
  </si>
  <si>
    <t>2013年 1月</t>
    <phoneticPr fontId="1"/>
  </si>
  <si>
    <t>2014年 1月</t>
    <phoneticPr fontId="1"/>
  </si>
  <si>
    <t>2015年 1月</t>
    <phoneticPr fontId="1"/>
  </si>
  <si>
    <t>2016年 1月</t>
    <phoneticPr fontId="1"/>
  </si>
  <si>
    <t>2017年 1月</t>
    <phoneticPr fontId="1"/>
  </si>
  <si>
    <t>2018年 1月</t>
    <phoneticPr fontId="1"/>
  </si>
  <si>
    <t>平成23年平均=100</t>
    <rPh sb="0" eb="2">
      <t>ヘイセイ</t>
    </rPh>
    <rPh sb="4" eb="5">
      <t>ネン</t>
    </rPh>
    <rPh sb="5" eb="7">
      <t>ヘイキン</t>
    </rPh>
    <phoneticPr fontId="3"/>
  </si>
  <si>
    <t>2011 average=100</t>
  </si>
  <si>
    <t>2011 average=100</t>
    <phoneticPr fontId="3"/>
  </si>
  <si>
    <t>2011 average=100</t>
    <phoneticPr fontId="3"/>
  </si>
  <si>
    <t>接続対象の旧基準指数</t>
    <rPh sb="0" eb="2">
      <t>セツゾク</t>
    </rPh>
    <rPh sb="2" eb="4">
      <t>タイショウ</t>
    </rPh>
    <rPh sb="5" eb="8">
      <t>キュウキジュン</t>
    </rPh>
    <rPh sb="8" eb="10">
      <t>シスウ</t>
    </rPh>
    <phoneticPr fontId="3"/>
  </si>
  <si>
    <t>（2005年基準）</t>
    <phoneticPr fontId="3"/>
  </si>
  <si>
    <t>（2000年基準）</t>
    <phoneticPr fontId="3"/>
  </si>
  <si>
    <t>　No.2　集合住宅　RC　</t>
    <phoneticPr fontId="3"/>
  </si>
  <si>
    <t>　No.3　集合住宅　S</t>
    <phoneticPr fontId="3"/>
  </si>
  <si>
    <t>　No.4　事務所　SRC</t>
    <phoneticPr fontId="3"/>
  </si>
  <si>
    <t>　No.5　事務所　RC</t>
    <phoneticPr fontId="3"/>
  </si>
  <si>
    <t>　No.6　事務所　S　</t>
    <phoneticPr fontId="3"/>
  </si>
  <si>
    <t>　No.10　病院　RC</t>
    <phoneticPr fontId="3"/>
  </si>
  <si>
    <t>　No.11　老人福祉施設　RC</t>
    <rPh sb="7" eb="9">
      <t>ロウジン</t>
    </rPh>
    <rPh sb="9" eb="11">
      <t>フクシ</t>
    </rPh>
    <rPh sb="11" eb="13">
      <t>シセツ</t>
    </rPh>
    <phoneticPr fontId="3"/>
  </si>
  <si>
    <t>　No.14　体育館　S　</t>
    <phoneticPr fontId="3"/>
  </si>
  <si>
    <t>　No.15　学校　SRC　</t>
    <rPh sb="7" eb="9">
      <t>ガッコウ</t>
    </rPh>
    <phoneticPr fontId="3"/>
  </si>
  <si>
    <t>　No.16　学校　RC　</t>
    <rPh sb="7" eb="9">
      <t>ガッコウ</t>
    </rPh>
    <phoneticPr fontId="3"/>
  </si>
  <si>
    <t>　No.17　工場　S　</t>
    <phoneticPr fontId="3"/>
  </si>
  <si>
    <t>　No.19　住宅　Ｗ　</t>
    <phoneticPr fontId="3"/>
  </si>
  <si>
    <t>　No.20　構造別平均　SRC</t>
    <phoneticPr fontId="3"/>
  </si>
  <si>
    <t>　No.22　構造別平均　S</t>
    <phoneticPr fontId="3"/>
  </si>
  <si>
    <t>　No.1　集合住宅　SRC　</t>
    <phoneticPr fontId="3"/>
  </si>
  <si>
    <t>　No.7　店舗　RC　</t>
    <phoneticPr fontId="3"/>
  </si>
  <si>
    <t>　No.8　店舗　S　</t>
    <phoneticPr fontId="3"/>
  </si>
  <si>
    <t>　No.9　医院　RC　</t>
    <phoneticPr fontId="3"/>
  </si>
  <si>
    <t>　No.12　ホテル　RC　</t>
    <phoneticPr fontId="3"/>
  </si>
  <si>
    <t>　No.13　体育館　RC</t>
    <phoneticPr fontId="3"/>
  </si>
  <si>
    <t>　No.18　倉庫　S　</t>
    <phoneticPr fontId="3"/>
  </si>
  <si>
    <t>　No.21　構造別平均　RC</t>
    <phoneticPr fontId="3"/>
  </si>
  <si>
    <t>1980年平均(av.)</t>
    <phoneticPr fontId="3"/>
  </si>
  <si>
    <t>2011年 1月</t>
    <phoneticPr fontId="1"/>
  </si>
  <si>
    <t xml:space="preserve">       4</t>
    <phoneticPr fontId="1"/>
  </si>
  <si>
    <t xml:space="preserve">      11</t>
    <phoneticPr fontId="1"/>
  </si>
  <si>
    <t xml:space="preserve">       2</t>
    <phoneticPr fontId="1"/>
  </si>
  <si>
    <t xml:space="preserve">       3</t>
    <phoneticPr fontId="1"/>
  </si>
  <si>
    <t xml:space="preserve">      12</t>
    <phoneticPr fontId="1"/>
  </si>
  <si>
    <t xml:space="preserve">       5</t>
    <phoneticPr fontId="1"/>
  </si>
  <si>
    <t xml:space="preserve">      10</t>
    <phoneticPr fontId="1"/>
  </si>
  <si>
    <t xml:space="preserve">      11</t>
    <phoneticPr fontId="1"/>
  </si>
  <si>
    <t xml:space="preserve">      12</t>
    <phoneticPr fontId="1"/>
  </si>
  <si>
    <t xml:space="preserve">       3</t>
    <phoneticPr fontId="1"/>
  </si>
  <si>
    <t>2016年 1月</t>
    <phoneticPr fontId="1"/>
  </si>
  <si>
    <t xml:space="preserve">       5</t>
    <phoneticPr fontId="1"/>
  </si>
  <si>
    <t xml:space="preserve">       4</t>
    <phoneticPr fontId="1"/>
  </si>
  <si>
    <t>1980年平均(av.)</t>
    <phoneticPr fontId="3"/>
  </si>
  <si>
    <t xml:space="preserve">       2</t>
    <phoneticPr fontId="1"/>
  </si>
  <si>
    <t xml:space="preserve">       5</t>
    <phoneticPr fontId="1"/>
  </si>
  <si>
    <t xml:space="preserve">       3</t>
    <phoneticPr fontId="1"/>
  </si>
  <si>
    <t xml:space="preserve">       5</t>
    <phoneticPr fontId="1"/>
  </si>
  <si>
    <t xml:space="preserve">      11</t>
    <phoneticPr fontId="1"/>
  </si>
  <si>
    <t>2014年 1月</t>
    <phoneticPr fontId="1"/>
  </si>
  <si>
    <t xml:space="preserve">      10</t>
    <phoneticPr fontId="1"/>
  </si>
  <si>
    <t>1980年平均(av.)</t>
    <phoneticPr fontId="3"/>
  </si>
  <si>
    <t>2011年 1月</t>
    <phoneticPr fontId="1"/>
  </si>
  <si>
    <t>1980年平均(av.)</t>
    <phoneticPr fontId="3"/>
  </si>
  <si>
    <t xml:space="preserve">       3</t>
    <phoneticPr fontId="1"/>
  </si>
  <si>
    <t xml:space="preserve">      12</t>
    <phoneticPr fontId="1"/>
  </si>
  <si>
    <t>2012年 1月</t>
    <phoneticPr fontId="1"/>
  </si>
  <si>
    <t xml:space="preserve">       3</t>
    <phoneticPr fontId="1"/>
  </si>
  <si>
    <t xml:space="preserve">      10</t>
    <phoneticPr fontId="1"/>
  </si>
  <si>
    <t xml:space="preserve">       4</t>
    <phoneticPr fontId="1"/>
  </si>
  <si>
    <t xml:space="preserve">       5</t>
    <phoneticPr fontId="1"/>
  </si>
  <si>
    <t>2012年 1月</t>
    <phoneticPr fontId="1"/>
  </si>
  <si>
    <t>2014年 1月</t>
    <phoneticPr fontId="1"/>
  </si>
  <si>
    <t>2017年 1月</t>
    <phoneticPr fontId="1"/>
  </si>
  <si>
    <t>2018年 1月</t>
    <phoneticPr fontId="1"/>
  </si>
  <si>
    <t xml:space="preserve">      10</t>
    <phoneticPr fontId="1"/>
  </si>
  <si>
    <t xml:space="preserve">      12</t>
    <phoneticPr fontId="1"/>
  </si>
  <si>
    <t>2012年 1月</t>
    <phoneticPr fontId="1"/>
  </si>
  <si>
    <t xml:space="preserve">       4</t>
    <phoneticPr fontId="1"/>
  </si>
  <si>
    <t xml:space="preserve">       5</t>
    <phoneticPr fontId="1"/>
  </si>
  <si>
    <t xml:space="preserve">      11</t>
    <phoneticPr fontId="1"/>
  </si>
  <si>
    <t xml:space="preserve">       3</t>
    <phoneticPr fontId="1"/>
  </si>
  <si>
    <t>2013年 1月</t>
    <phoneticPr fontId="1"/>
  </si>
  <si>
    <t xml:space="preserve">       3</t>
    <phoneticPr fontId="1"/>
  </si>
  <si>
    <t xml:space="preserve">       2</t>
    <phoneticPr fontId="1"/>
  </si>
  <si>
    <t xml:space="preserve">       4</t>
    <phoneticPr fontId="1"/>
  </si>
  <si>
    <t>2012年 1月</t>
    <phoneticPr fontId="1"/>
  </si>
  <si>
    <t xml:space="preserve">      11</t>
    <phoneticPr fontId="1"/>
  </si>
  <si>
    <t xml:space="preserve">      10</t>
    <phoneticPr fontId="1"/>
  </si>
  <si>
    <t>2011年 1月</t>
    <phoneticPr fontId="1"/>
  </si>
  <si>
    <t xml:space="preserve">       4</t>
    <phoneticPr fontId="1"/>
  </si>
  <si>
    <t xml:space="preserve">       2</t>
    <phoneticPr fontId="1"/>
  </si>
  <si>
    <t>2015年 1月</t>
    <phoneticPr fontId="1"/>
  </si>
  <si>
    <t xml:space="preserve">       5</t>
    <phoneticPr fontId="1"/>
  </si>
  <si>
    <t xml:space="preserve">      10</t>
    <phoneticPr fontId="1"/>
  </si>
  <si>
    <t xml:space="preserve">       2</t>
    <phoneticPr fontId="1"/>
  </si>
  <si>
    <t xml:space="preserve">      11</t>
    <phoneticPr fontId="1"/>
  </si>
  <si>
    <t xml:space="preserve">       4</t>
    <phoneticPr fontId="1"/>
  </si>
  <si>
    <t>2014年 1月</t>
    <phoneticPr fontId="1"/>
  </si>
  <si>
    <t xml:space="preserve">       2</t>
    <phoneticPr fontId="1"/>
  </si>
  <si>
    <t>1980年平均(av.)</t>
    <phoneticPr fontId="3"/>
  </si>
  <si>
    <t xml:space="preserve">       3</t>
    <phoneticPr fontId="1"/>
  </si>
  <si>
    <t xml:space="preserve">      12</t>
    <phoneticPr fontId="1"/>
  </si>
  <si>
    <t xml:space="preserve">       5</t>
    <phoneticPr fontId="1"/>
  </si>
  <si>
    <t>2016年 1月</t>
    <phoneticPr fontId="1"/>
  </si>
  <si>
    <t>2011年 1月</t>
    <phoneticPr fontId="1"/>
  </si>
  <si>
    <t xml:space="preserve">       4</t>
    <phoneticPr fontId="1"/>
  </si>
  <si>
    <t xml:space="preserve">       5</t>
    <phoneticPr fontId="1"/>
  </si>
  <si>
    <t xml:space="preserve">      10</t>
    <phoneticPr fontId="1"/>
  </si>
  <si>
    <t xml:space="preserve">      11</t>
    <phoneticPr fontId="1"/>
  </si>
  <si>
    <t xml:space="preserve">      12</t>
    <phoneticPr fontId="1"/>
  </si>
  <si>
    <t xml:space="preserve">       2</t>
    <phoneticPr fontId="1"/>
  </si>
  <si>
    <t xml:space="preserve">       2</t>
    <phoneticPr fontId="1"/>
  </si>
  <si>
    <t xml:space="preserve">       3</t>
    <phoneticPr fontId="1"/>
  </si>
  <si>
    <t xml:space="preserve">       5</t>
    <phoneticPr fontId="1"/>
  </si>
  <si>
    <t>2014年 1月</t>
    <phoneticPr fontId="1"/>
  </si>
  <si>
    <t>2011年 1月</t>
    <phoneticPr fontId="1"/>
  </si>
  <si>
    <t xml:space="preserve">       3</t>
    <phoneticPr fontId="1"/>
  </si>
  <si>
    <t xml:space="preserve">      12</t>
    <phoneticPr fontId="1"/>
  </si>
  <si>
    <t xml:space="preserve">       5</t>
    <phoneticPr fontId="1"/>
  </si>
  <si>
    <t xml:space="preserve">       2</t>
    <phoneticPr fontId="1"/>
  </si>
  <si>
    <t>2014年 1月</t>
    <phoneticPr fontId="1"/>
  </si>
  <si>
    <t xml:space="preserve">       3</t>
    <phoneticPr fontId="1"/>
  </si>
  <si>
    <t>2015年 1月</t>
    <phoneticPr fontId="1"/>
  </si>
  <si>
    <t>2011年</t>
  </si>
  <si>
    <t>2011年</t>
    <phoneticPr fontId="3"/>
  </si>
  <si>
    <t>(平成31年）</t>
    <rPh sb="1" eb="3">
      <t>ヘイセイ</t>
    </rPh>
    <rPh sb="5" eb="6">
      <t>ネン</t>
    </rPh>
    <phoneticPr fontId="3"/>
  </si>
  <si>
    <t>2019年 1月</t>
  </si>
  <si>
    <t xml:space="preserve"> 3 集合住宅  Condominium  S   </t>
    <rPh sb="3" eb="5">
      <t>シュウゴウ</t>
    </rPh>
    <phoneticPr fontId="3"/>
  </si>
  <si>
    <t>(1)</t>
    <phoneticPr fontId="3"/>
  </si>
  <si>
    <t>(2)</t>
    <phoneticPr fontId="3"/>
  </si>
  <si>
    <t>(4)</t>
    <phoneticPr fontId="3"/>
  </si>
  <si>
    <t>(5)</t>
  </si>
  <si>
    <t>(6)</t>
  </si>
  <si>
    <t>(16)</t>
    <phoneticPr fontId="3"/>
  </si>
  <si>
    <t>(17)</t>
  </si>
  <si>
    <t>(19)</t>
    <phoneticPr fontId="3"/>
  </si>
  <si>
    <t>(20)</t>
  </si>
  <si>
    <t>(21)</t>
  </si>
  <si>
    <t>(22)</t>
    <phoneticPr fontId="3"/>
  </si>
  <si>
    <t xml:space="preserve"> 16　 学校  School   ＲＣ</t>
    <phoneticPr fontId="3"/>
  </si>
  <si>
    <t>2019年 5月</t>
  </si>
  <si>
    <t>(令和元年)</t>
  </si>
  <si>
    <t xml:space="preserve">  Year Month </t>
    <phoneticPr fontId="3"/>
  </si>
  <si>
    <r>
      <t xml:space="preserve">建物種類 </t>
    </r>
    <r>
      <rPr>
        <sz val="13"/>
        <rFont val="ＭＳ Ｐゴシック"/>
        <family val="3"/>
        <charset val="128"/>
      </rPr>
      <t>Build.Type</t>
    </r>
    <phoneticPr fontId="3"/>
  </si>
  <si>
    <r>
      <t>建物種類</t>
    </r>
    <r>
      <rPr>
        <sz val="13"/>
        <rFont val="ＭＳ Ｐゴシック"/>
        <family val="3"/>
        <charset val="128"/>
      </rPr>
      <t xml:space="preserve"> Build.Type</t>
    </r>
    <phoneticPr fontId="3"/>
  </si>
  <si>
    <r>
      <t>建物種類</t>
    </r>
    <r>
      <rPr>
        <sz val="13"/>
        <color indexed="64"/>
        <rFont val="ＭＳ Ｐゴシック"/>
        <family val="3"/>
        <charset val="128"/>
      </rPr>
      <t xml:space="preserve"> </t>
    </r>
    <r>
      <rPr>
        <sz val="13"/>
        <rFont val="ＭＳ Ｐゴシック"/>
        <family val="3"/>
        <charset val="128"/>
      </rPr>
      <t>Build.Type</t>
    </r>
    <phoneticPr fontId="3"/>
  </si>
  <si>
    <r>
      <t xml:space="preserve"> 11 老人福祉施設 R C </t>
    </r>
    <r>
      <rPr>
        <sz val="9"/>
        <rFont val="ＭＳ Ｐゴシック"/>
        <family val="3"/>
        <charset val="128"/>
      </rPr>
      <t>（2005年1月分より作成開始）</t>
    </r>
    <rPh sb="4" eb="6">
      <t>ロウジン</t>
    </rPh>
    <rPh sb="6" eb="8">
      <t>フクシ</t>
    </rPh>
    <rPh sb="8" eb="10">
      <t>シセツ</t>
    </rPh>
    <rPh sb="20" eb="21">
      <t>ネン</t>
    </rPh>
    <rPh sb="22" eb="24">
      <t>ガツブン</t>
    </rPh>
    <rPh sb="26" eb="28">
      <t>サクセイ</t>
    </rPh>
    <rPh sb="28" eb="30">
      <t>カイシ</t>
    </rPh>
    <phoneticPr fontId="3"/>
  </si>
  <si>
    <t>2020年 1月</t>
  </si>
  <si>
    <t>(令和 2年)</t>
  </si>
  <si>
    <t xml:space="preserve">       5</t>
  </si>
  <si>
    <t>Construction</t>
    <phoneticPr fontId="3"/>
  </si>
  <si>
    <t>Building</t>
    <phoneticPr fontId="3"/>
  </si>
  <si>
    <t>construction</t>
    <phoneticPr fontId="3"/>
  </si>
  <si>
    <t>Installation</t>
    <phoneticPr fontId="3"/>
  </si>
  <si>
    <t>Air -</t>
    <phoneticPr fontId="3"/>
  </si>
  <si>
    <t>conditioning</t>
    <phoneticPr fontId="3"/>
  </si>
  <si>
    <t>2021年 1月</t>
  </si>
  <si>
    <t>(令和 3年)</t>
  </si>
  <si>
    <t>2022年 1月</t>
  </si>
  <si>
    <t>(令和 4年)</t>
  </si>
  <si>
    <t>※建物番号を（　）で囲んでいるものは、別途『地域指数　Regional index』で、指数算出をしています。</t>
    <rPh sb="19" eb="21">
      <t>ベット</t>
    </rPh>
    <rPh sb="44" eb="46">
      <t>シスウ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</si>
</sst>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 * #,##0.0_ ;_ * \-#,##0.0_ ;_ * &quot;-&quot;_ ;_ @_ "/>
    <numFmt numFmtId="177" formatCode="\ @"/>
    <numFmt numFmtId="178" formatCode="\ 0"/>
    <numFmt numFmtId="179" formatCode="_ * \P\ #,##0.0_ ;_ * \P\ \-#,##0.0_ ;_ * \P\ &quot;-&quot;_ ;_ \P\ @_ "/>
    <numFmt numFmtId="180" formatCode="&quot;(&quot;[$-411]ggge&quot;年)&quot;"/>
    <numFmt numFmtId="181" formatCode="&quot;(&quot;[$-411]ggge&quot;年&quot;&quot;)&quot;"/>
    <numFmt numFmtId="182" formatCode="_ * \P\ #,##0.0_ ;_ * \P\ \-#,##0.0_ ;_ * &quot;-&quot;_ ;_ @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2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4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1"/>
      <color indexed="64"/>
      <name val="ＭＳ Ｐゴシック"/>
      <family val="3"/>
      <charset val="128"/>
    </font>
    <font>
      <sz val="13"/>
      <color indexed="6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color indexed="6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8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8"/>
      </right>
      <top/>
      <bottom style="hair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305">
    <xf numFmtId="0" fontId="0" fillId="0" borderId="0" xfId="0"/>
    <xf numFmtId="0" fontId="4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4" applyFont="1" applyAlignment="1">
      <alignment horizontal="center"/>
    </xf>
    <xf numFmtId="0" fontId="6" fillId="0" borderId="3" xfId="4" applyFont="1" applyBorder="1"/>
    <xf numFmtId="0" fontId="6" fillId="0" borderId="0" xfId="4" applyFont="1" applyBorder="1"/>
    <xf numFmtId="0" fontId="2" fillId="0" borderId="0" xfId="3" applyFont="1"/>
    <xf numFmtId="176" fontId="1" fillId="0" borderId="22" xfId="7" applyNumberFormat="1" applyFont="1" applyBorder="1" applyAlignment="1"/>
    <xf numFmtId="0" fontId="8" fillId="0" borderId="2" xfId="7" quotePrefix="1" applyNumberFormat="1" applyFont="1" applyBorder="1" applyAlignment="1"/>
    <xf numFmtId="0" fontId="8" fillId="0" borderId="2" xfId="7" applyNumberFormat="1" applyFont="1" applyBorder="1" applyAlignment="1"/>
    <xf numFmtId="0" fontId="8" fillId="0" borderId="2" xfId="7" quotePrefix="1" applyNumberFormat="1" applyFont="1" applyBorder="1" applyAlignment="1">
      <alignment horizontal="left"/>
    </xf>
    <xf numFmtId="176" fontId="1" fillId="0" borderId="28" xfId="7" applyNumberFormat="1" applyFont="1" applyBorder="1" applyAlignment="1"/>
    <xf numFmtId="0" fontId="2" fillId="0" borderId="0" xfId="3" applyFont="1" applyBorder="1"/>
    <xf numFmtId="176" fontId="1" fillId="0" borderId="34" xfId="7" applyNumberFormat="1" applyFont="1" applyBorder="1" applyAlignment="1"/>
    <xf numFmtId="0" fontId="8" fillId="0" borderId="35" xfId="7" quotePrefix="1" applyNumberFormat="1" applyFont="1" applyBorder="1" applyAlignment="1"/>
    <xf numFmtId="0" fontId="8" fillId="0" borderId="35" xfId="7" quotePrefix="1" applyNumberFormat="1" applyFont="1" applyBorder="1" applyAlignment="1">
      <alignment horizontal="left"/>
    </xf>
    <xf numFmtId="0" fontId="1" fillId="0" borderId="0" xfId="8" applyFont="1"/>
    <xf numFmtId="0" fontId="8" fillId="0" borderId="35" xfId="7" applyNumberFormat="1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7" fillId="0" borderId="47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55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17" fillId="0" borderId="51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17" fillId="0" borderId="56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7" fillId="0" borderId="56" xfId="2" applyFont="1" applyBorder="1" applyAlignment="1">
      <alignment vertical="center" wrapText="1" shrinkToFit="1"/>
    </xf>
    <xf numFmtId="0" fontId="17" fillId="0" borderId="62" xfId="0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17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0" borderId="69" xfId="0" applyFont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17" fillId="0" borderId="7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3" applyFont="1" applyFill="1" applyBorder="1"/>
    <xf numFmtId="0" fontId="2" fillId="0" borderId="0" xfId="3" applyFont="1" applyFill="1" applyBorder="1" applyAlignment="1"/>
    <xf numFmtId="181" fontId="8" fillId="0" borderId="20" xfId="4" applyNumberFormat="1" applyFont="1" applyBorder="1" applyAlignment="1">
      <alignment horizontal="left"/>
    </xf>
    <xf numFmtId="182" fontId="1" fillId="0" borderId="22" xfId="7" applyNumberFormat="1" applyFont="1" applyBorder="1" applyAlignment="1"/>
    <xf numFmtId="182" fontId="1" fillId="0" borderId="73" xfId="7" applyNumberFormat="1" applyFont="1" applyBorder="1" applyAlignment="1"/>
    <xf numFmtId="179" fontId="1" fillId="0" borderId="0" xfId="7" applyNumberFormat="1" applyFont="1" applyFill="1" applyBorder="1" applyAlignment="1" applyProtection="1">
      <protection locked="0"/>
    </xf>
    <xf numFmtId="176" fontId="1" fillId="0" borderId="102" xfId="7" applyNumberFormat="1" applyFont="1" applyBorder="1" applyAlignment="1"/>
    <xf numFmtId="176" fontId="1" fillId="0" borderId="73" xfId="7" applyNumberFormat="1" applyFont="1" applyBorder="1" applyAlignment="1"/>
    <xf numFmtId="176" fontId="1" fillId="0" borderId="103" xfId="7" applyNumberFormat="1" applyFont="1" applyBorder="1" applyAlignment="1"/>
    <xf numFmtId="176" fontId="1" fillId="0" borderId="0" xfId="7" applyNumberFormat="1" applyFont="1" applyFill="1" applyBorder="1" applyAlignment="1" applyProtection="1">
      <protection locked="0"/>
    </xf>
    <xf numFmtId="0" fontId="14" fillId="0" borderId="109" xfId="0" applyFont="1" applyBorder="1" applyAlignment="1">
      <alignment horizontal="center" vertical="center"/>
    </xf>
    <xf numFmtId="0" fontId="17" fillId="0" borderId="112" xfId="0" applyFont="1" applyBorder="1" applyAlignment="1">
      <alignment horizontal="left" vertical="center"/>
    </xf>
    <xf numFmtId="0" fontId="17" fillId="0" borderId="113" xfId="0" applyFont="1" applyBorder="1" applyAlignment="1">
      <alignment horizontal="left" vertical="center"/>
    </xf>
    <xf numFmtId="0" fontId="17" fillId="0" borderId="114" xfId="0" applyFont="1" applyBorder="1" applyAlignment="1">
      <alignment horizontal="left" vertical="center"/>
    </xf>
    <xf numFmtId="182" fontId="1" fillId="0" borderId="34" xfId="7" applyNumberFormat="1" applyFont="1" applyBorder="1" applyAlignment="1"/>
    <xf numFmtId="176" fontId="1" fillId="0" borderId="74" xfId="7" applyNumberFormat="1" applyFont="1" applyBorder="1" applyAlignment="1"/>
    <xf numFmtId="0" fontId="8" fillId="0" borderId="119" xfId="7" quotePrefix="1" applyNumberFormat="1" applyFont="1" applyBorder="1" applyAlignment="1"/>
    <xf numFmtId="0" fontId="8" fillId="0" borderId="120" xfId="7" quotePrefix="1" applyNumberFormat="1" applyFont="1" applyBorder="1" applyAlignment="1"/>
    <xf numFmtId="182" fontId="1" fillId="0" borderId="121" xfId="7" applyNumberFormat="1" applyFont="1" applyBorder="1" applyAlignment="1"/>
    <xf numFmtId="49" fontId="0" fillId="0" borderId="49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122" xfId="4" applyFont="1" applyBorder="1"/>
    <xf numFmtId="0" fontId="1" fillId="0" borderId="79" xfId="4" applyFont="1" applyBorder="1"/>
    <xf numFmtId="0" fontId="10" fillId="0" borderId="50" xfId="1" applyFont="1" applyBorder="1" applyAlignment="1" applyProtection="1">
      <alignment vertical="center"/>
    </xf>
    <xf numFmtId="0" fontId="10" fillId="0" borderId="55" xfId="1" applyFont="1" applyBorder="1" applyAlignment="1" applyProtection="1">
      <alignment vertical="center"/>
    </xf>
    <xf numFmtId="0" fontId="10" fillId="0" borderId="61" xfId="1" applyFont="1" applyBorder="1" applyAlignment="1" applyProtection="1">
      <alignment vertical="center"/>
    </xf>
    <xf numFmtId="0" fontId="1" fillId="0" borderId="0" xfId="0" applyFont="1"/>
    <xf numFmtId="0" fontId="19" fillId="0" borderId="0" xfId="5" applyFont="1"/>
    <xf numFmtId="0" fontId="2" fillId="0" borderId="0" xfId="8" applyFont="1"/>
    <xf numFmtId="0" fontId="1" fillId="0" borderId="0" xfId="0" applyFont="1" applyAlignment="1">
      <alignment horizontal="center"/>
    </xf>
    <xf numFmtId="0" fontId="20" fillId="0" borderId="0" xfId="4" applyFont="1" applyAlignment="1">
      <alignment horizontal="right"/>
    </xf>
    <xf numFmtId="49" fontId="20" fillId="0" borderId="1" xfId="3" applyNumberFormat="1" applyFont="1" applyFill="1" applyBorder="1" applyAlignment="1">
      <alignment horizontal="right" vertical="center"/>
    </xf>
    <xf numFmtId="0" fontId="18" fillId="0" borderId="23" xfId="3" applyFont="1" applyFill="1" applyBorder="1" applyAlignment="1">
      <alignment horizontal="left" vertical="center"/>
    </xf>
    <xf numFmtId="0" fontId="20" fillId="0" borderId="24" xfId="3" applyFont="1" applyFill="1" applyBorder="1" applyAlignment="1" applyProtection="1">
      <alignment vertical="center"/>
      <protection locked="0"/>
    </xf>
    <xf numFmtId="0" fontId="20" fillId="0" borderId="23" xfId="3" applyFont="1" applyFill="1" applyBorder="1" applyAlignment="1">
      <alignment vertical="center"/>
    </xf>
    <xf numFmtId="0" fontId="20" fillId="0" borderId="25" xfId="3" applyFont="1" applyFill="1" applyBorder="1" applyAlignment="1" applyProtection="1">
      <alignment vertical="center"/>
      <protection locked="0"/>
    </xf>
    <xf numFmtId="0" fontId="2" fillId="0" borderId="0" xfId="3" applyFont="1" applyAlignment="1">
      <alignment vertical="center"/>
    </xf>
    <xf numFmtId="0" fontId="20" fillId="0" borderId="8" xfId="3" applyFont="1" applyBorder="1"/>
    <xf numFmtId="0" fontId="20" fillId="0" borderId="9" xfId="3" applyFont="1" applyBorder="1" applyProtection="1">
      <protection locked="0"/>
    </xf>
    <xf numFmtId="0" fontId="20" fillId="0" borderId="6" xfId="3" applyFont="1" applyBorder="1" applyProtection="1">
      <protection locked="0"/>
    </xf>
    <xf numFmtId="0" fontId="20" fillId="0" borderId="10" xfId="3" applyFont="1" applyBorder="1" applyProtection="1">
      <protection locked="0"/>
    </xf>
    <xf numFmtId="0" fontId="20" fillId="0" borderId="2" xfId="3" applyFont="1" applyBorder="1" applyProtection="1">
      <protection locked="0"/>
    </xf>
    <xf numFmtId="0" fontId="18" fillId="0" borderId="0" xfId="3" applyFont="1" applyBorder="1"/>
    <xf numFmtId="0" fontId="20" fillId="0" borderId="5" xfId="3" applyFont="1" applyBorder="1" applyAlignment="1">
      <alignment horizontal="center"/>
    </xf>
    <xf numFmtId="0" fontId="2" fillId="0" borderId="2" xfId="3" applyFont="1" applyBorder="1"/>
    <xf numFmtId="0" fontId="20" fillId="0" borderId="6" xfId="3" applyFont="1" applyBorder="1" applyAlignment="1">
      <alignment horizontal="center"/>
    </xf>
    <xf numFmtId="0" fontId="20" fillId="0" borderId="6" xfId="3" applyFont="1" applyBorder="1" applyAlignment="1">
      <alignment horizontal="center" shrinkToFit="1"/>
    </xf>
    <xf numFmtId="0" fontId="20" fillId="0" borderId="11" xfId="3" applyFont="1" applyBorder="1" applyAlignment="1">
      <alignment horizontal="center"/>
    </xf>
    <xf numFmtId="0" fontId="20" fillId="0" borderId="12" xfId="3" applyFont="1" applyBorder="1" applyAlignment="1">
      <alignment horizontal="center"/>
    </xf>
    <xf numFmtId="0" fontId="20" fillId="0" borderId="2" xfId="3" applyFont="1" applyBorder="1"/>
    <xf numFmtId="0" fontId="6" fillId="0" borderId="5" xfId="3" applyFont="1" applyBorder="1" applyAlignment="1">
      <alignment horizontal="center" shrinkToFit="1"/>
    </xf>
    <xf numFmtId="0" fontId="6" fillId="0" borderId="4" xfId="3" applyFont="1" applyBorder="1" applyAlignment="1">
      <alignment horizontal="center" shrinkToFit="1"/>
    </xf>
    <xf numFmtId="0" fontId="20" fillId="0" borderId="13" xfId="3" applyFont="1" applyBorder="1"/>
    <xf numFmtId="0" fontId="2" fillId="0" borderId="14" xfId="3" applyFont="1" applyBorder="1"/>
    <xf numFmtId="0" fontId="6" fillId="0" borderId="15" xfId="3" applyFont="1" applyBorder="1" applyAlignment="1">
      <alignment horizontal="center" shrinkToFit="1"/>
    </xf>
    <xf numFmtId="176" fontId="1" fillId="0" borderId="6" xfId="3" applyNumberFormat="1" applyFont="1" applyBorder="1"/>
    <xf numFmtId="176" fontId="1" fillId="0" borderId="12" xfId="3" applyNumberFormat="1" applyFont="1" applyBorder="1"/>
    <xf numFmtId="0" fontId="1" fillId="0" borderId="0" xfId="3" applyFont="1"/>
    <xf numFmtId="176" fontId="1" fillId="0" borderId="5" xfId="3" applyNumberFormat="1" applyFont="1" applyBorder="1"/>
    <xf numFmtId="176" fontId="1" fillId="0" borderId="7" xfId="3" applyNumberFormat="1" applyFont="1" applyBorder="1"/>
    <xf numFmtId="176" fontId="1" fillId="0" borderId="40" xfId="3" applyNumberFormat="1" applyFont="1" applyBorder="1"/>
    <xf numFmtId="176" fontId="1" fillId="0" borderId="41" xfId="3" applyNumberFormat="1" applyFont="1" applyBorder="1"/>
    <xf numFmtId="176" fontId="1" fillId="0" borderId="5" xfId="3" applyNumberFormat="1" applyFont="1" applyFill="1" applyBorder="1"/>
    <xf numFmtId="176" fontId="1" fillId="0" borderId="7" xfId="3" applyNumberFormat="1" applyFont="1" applyFill="1" applyBorder="1"/>
    <xf numFmtId="176" fontId="1" fillId="0" borderId="22" xfId="3" applyNumberFormat="1" applyFont="1" applyBorder="1"/>
    <xf numFmtId="176" fontId="1" fillId="0" borderId="28" xfId="3" applyNumberFormat="1" applyFont="1" applyBorder="1"/>
    <xf numFmtId="176" fontId="21" fillId="0" borderId="29" xfId="3" applyNumberFormat="1" applyFont="1" applyFill="1" applyBorder="1"/>
    <xf numFmtId="176" fontId="21" fillId="0" borderId="31" xfId="3" applyNumberFormat="1" applyFont="1" applyFill="1" applyBorder="1"/>
    <xf numFmtId="176" fontId="21" fillId="0" borderId="22" xfId="3" applyNumberFormat="1" applyFont="1" applyBorder="1"/>
    <xf numFmtId="176" fontId="21" fillId="0" borderId="28" xfId="3" applyNumberFormat="1" applyFont="1" applyBorder="1"/>
    <xf numFmtId="176" fontId="21" fillId="0" borderId="42" xfId="3" applyNumberFormat="1" applyFont="1" applyBorder="1"/>
    <xf numFmtId="176" fontId="21" fillId="0" borderId="43" xfId="3" applyNumberFormat="1" applyFont="1" applyBorder="1"/>
    <xf numFmtId="176" fontId="22" fillId="2" borderId="22" xfId="3" applyNumberFormat="1" applyFont="1" applyFill="1" applyBorder="1"/>
    <xf numFmtId="176" fontId="22" fillId="2" borderId="28" xfId="3" applyNumberFormat="1" applyFont="1" applyFill="1" applyBorder="1"/>
    <xf numFmtId="176" fontId="21" fillId="0" borderId="22" xfId="3" applyNumberFormat="1" applyFont="1" applyFill="1" applyBorder="1"/>
    <xf numFmtId="176" fontId="21" fillId="0" borderId="28" xfId="3" applyNumberFormat="1" applyFont="1" applyFill="1" applyBorder="1"/>
    <xf numFmtId="176" fontId="21" fillId="0" borderId="97" xfId="3" applyNumberFormat="1" applyFont="1" applyFill="1" applyBorder="1"/>
    <xf numFmtId="176" fontId="21" fillId="0" borderId="101" xfId="3" applyNumberFormat="1" applyFont="1" applyFill="1" applyBorder="1"/>
    <xf numFmtId="176" fontId="21" fillId="0" borderId="97" xfId="3" applyNumberFormat="1" applyFont="1" applyBorder="1"/>
    <xf numFmtId="176" fontId="21" fillId="0" borderId="117" xfId="3" applyNumberFormat="1" applyFont="1" applyBorder="1"/>
    <xf numFmtId="176" fontId="21" fillId="0" borderId="101" xfId="3" applyNumberFormat="1" applyFont="1" applyBorder="1"/>
    <xf numFmtId="176" fontId="21" fillId="0" borderId="84" xfId="3" applyNumberFormat="1" applyFont="1" applyBorder="1"/>
    <xf numFmtId="0" fontId="1" fillId="0" borderId="0" xfId="7" quotePrefix="1" applyNumberFormat="1" applyFont="1" applyBorder="1" applyAlignment="1"/>
    <xf numFmtId="0" fontId="1" fillId="0" borderId="0" xfId="0" applyFont="1" applyBorder="1" applyAlignment="1"/>
    <xf numFmtId="0" fontId="1" fillId="0" borderId="0" xfId="4" applyFont="1" applyFill="1" applyBorder="1" applyAlignment="1"/>
    <xf numFmtId="0" fontId="2" fillId="0" borderId="0" xfId="4" applyFont="1"/>
    <xf numFmtId="0" fontId="1" fillId="0" borderId="0" xfId="4" applyFont="1" applyAlignment="1">
      <alignment horizontal="right"/>
    </xf>
    <xf numFmtId="0" fontId="23" fillId="0" borderId="104" xfId="4" applyFont="1" applyBorder="1"/>
    <xf numFmtId="0" fontId="6" fillId="0" borderId="76" xfId="4" applyFont="1" applyBorder="1"/>
    <xf numFmtId="0" fontId="23" fillId="0" borderId="35" xfId="4" applyFont="1" applyBorder="1" applyAlignment="1">
      <alignment vertical="top"/>
    </xf>
    <xf numFmtId="0" fontId="6" fillId="0" borderId="0" xfId="4" applyFont="1" applyBorder="1" applyAlignment="1">
      <alignment horizontal="center" vertical="center"/>
    </xf>
    <xf numFmtId="0" fontId="23" fillId="0" borderId="35" xfId="4" applyFont="1" applyBorder="1" applyAlignment="1">
      <alignment horizontal="right"/>
    </xf>
    <xf numFmtId="0" fontId="2" fillId="0" borderId="27" xfId="4" applyFont="1" applyFill="1" applyBorder="1"/>
    <xf numFmtId="0" fontId="2" fillId="0" borderId="48" xfId="4" applyFont="1" applyFill="1" applyBorder="1"/>
    <xf numFmtId="0" fontId="2" fillId="0" borderId="5" xfId="4" applyFont="1" applyBorder="1"/>
    <xf numFmtId="0" fontId="2" fillId="0" borderId="0" xfId="4" applyFont="1" applyBorder="1"/>
    <xf numFmtId="0" fontId="2" fillId="0" borderId="107" xfId="4" applyFont="1" applyBorder="1"/>
    <xf numFmtId="0" fontId="6" fillId="0" borderId="35" xfId="4" applyFont="1" applyBorder="1" applyAlignment="1">
      <alignment horizontal="left" vertical="top"/>
    </xf>
    <xf numFmtId="0" fontId="23" fillId="0" borderId="0" xfId="4" applyFont="1" applyBorder="1" applyAlignment="1">
      <alignment horizontal="left"/>
    </xf>
    <xf numFmtId="0" fontId="20" fillId="0" borderId="5" xfId="4" applyFont="1" applyBorder="1" applyAlignment="1">
      <alignment horizontal="center"/>
    </xf>
    <xf numFmtId="0" fontId="20" fillId="0" borderId="6" xfId="4" applyFont="1" applyBorder="1" applyAlignment="1">
      <alignment horizontal="center"/>
    </xf>
    <xf numFmtId="0" fontId="20" fillId="0" borderId="89" xfId="4" applyFont="1" applyBorder="1" applyAlignment="1">
      <alignment horizontal="center"/>
    </xf>
    <xf numFmtId="0" fontId="23" fillId="0" borderId="35" xfId="4" applyFont="1" applyBorder="1"/>
    <xf numFmtId="0" fontId="6" fillId="0" borderId="0" xfId="4" applyFont="1" applyBorder="1" applyAlignment="1">
      <alignment horizontal="center" vertical="top"/>
    </xf>
    <xf numFmtId="0" fontId="21" fillId="0" borderId="115" xfId="4" applyFont="1" applyBorder="1" applyAlignment="1">
      <alignment horizontal="left"/>
    </xf>
    <xf numFmtId="176" fontId="1" fillId="0" borderId="88" xfId="3" applyNumberFormat="1" applyFont="1" applyBorder="1"/>
    <xf numFmtId="176" fontId="1" fillId="0" borderId="89" xfId="3" applyNumberFormat="1" applyFont="1" applyBorder="1"/>
    <xf numFmtId="176" fontId="1" fillId="0" borderId="91" xfId="3" applyNumberFormat="1" applyFont="1" applyBorder="1"/>
    <xf numFmtId="176" fontId="1" fillId="0" borderId="89" xfId="3" applyNumberFormat="1" applyFont="1" applyFill="1" applyBorder="1"/>
    <xf numFmtId="176" fontId="1" fillId="0" borderId="34" xfId="3" applyNumberFormat="1" applyFont="1" applyBorder="1"/>
    <xf numFmtId="176" fontId="21" fillId="0" borderId="93" xfId="3" applyNumberFormat="1" applyFont="1" applyFill="1" applyBorder="1"/>
    <xf numFmtId="176" fontId="21" fillId="0" borderId="34" xfId="3" applyNumberFormat="1" applyFont="1" applyBorder="1"/>
    <xf numFmtId="176" fontId="21" fillId="0" borderId="94" xfId="3" applyNumberFormat="1" applyFont="1" applyBorder="1"/>
    <xf numFmtId="176" fontId="22" fillId="2" borderId="34" xfId="3" applyNumberFormat="1" applyFont="1" applyFill="1" applyBorder="1"/>
    <xf numFmtId="176" fontId="21" fillId="0" borderId="34" xfId="3" applyNumberFormat="1" applyFont="1" applyFill="1" applyBorder="1"/>
    <xf numFmtId="176" fontId="21" fillId="0" borderId="98" xfId="3" applyNumberFormat="1" applyFont="1" applyFill="1" applyBorder="1"/>
    <xf numFmtId="176" fontId="21" fillId="0" borderId="98" xfId="3" applyNumberFormat="1" applyFont="1" applyBorder="1"/>
    <xf numFmtId="49" fontId="20" fillId="0" borderId="104" xfId="3" applyNumberFormat="1" applyFont="1" applyFill="1" applyBorder="1" applyAlignment="1">
      <alignment horizontal="right" vertical="center"/>
    </xf>
    <xf numFmtId="0" fontId="20" fillId="0" borderId="106" xfId="3" applyFont="1" applyFill="1" applyBorder="1" applyAlignment="1">
      <alignment horizontal="left" vertical="center"/>
    </xf>
    <xf numFmtId="0" fontId="20" fillId="0" borderId="76" xfId="3" applyFont="1" applyFill="1" applyBorder="1" applyAlignment="1" applyProtection="1">
      <alignment vertical="center"/>
      <protection locked="0"/>
    </xf>
    <xf numFmtId="0" fontId="20" fillId="0" borderId="106" xfId="3" applyFont="1" applyFill="1" applyBorder="1" applyAlignment="1">
      <alignment vertical="center"/>
    </xf>
    <xf numFmtId="0" fontId="20" fillId="0" borderId="77" xfId="3" applyFont="1" applyFill="1" applyBorder="1" applyAlignment="1" applyProtection="1">
      <alignment vertical="center"/>
      <protection locked="0"/>
    </xf>
    <xf numFmtId="0" fontId="20" fillId="0" borderId="87" xfId="3" applyFont="1" applyBorder="1"/>
    <xf numFmtId="0" fontId="20" fillId="0" borderId="118" xfId="3" applyFont="1" applyBorder="1" applyProtection="1">
      <protection locked="0"/>
    </xf>
    <xf numFmtId="0" fontId="20" fillId="0" borderId="35" xfId="3" applyFont="1" applyBorder="1" applyProtection="1">
      <protection locked="0"/>
    </xf>
    <xf numFmtId="0" fontId="2" fillId="0" borderId="35" xfId="3" applyFont="1" applyBorder="1"/>
    <xf numFmtId="0" fontId="20" fillId="0" borderId="88" xfId="3" applyFont="1" applyBorder="1" applyAlignment="1">
      <alignment horizontal="center"/>
    </xf>
    <xf numFmtId="0" fontId="20" fillId="0" borderId="35" xfId="3" applyFont="1" applyBorder="1"/>
    <xf numFmtId="0" fontId="20" fillId="0" borderId="116" xfId="3" applyFont="1" applyBorder="1"/>
    <xf numFmtId="177" fontId="11" fillId="0" borderId="35" xfId="4" applyNumberFormat="1" applyFont="1" applyBorder="1" applyAlignment="1"/>
    <xf numFmtId="0" fontId="8" fillId="0" borderId="0" xfId="4" applyFont="1" applyBorder="1" applyAlignment="1"/>
    <xf numFmtId="178" fontId="11" fillId="0" borderId="35" xfId="4" applyNumberFormat="1" applyFont="1" applyBorder="1" applyAlignment="1">
      <alignment horizontal="left"/>
    </xf>
    <xf numFmtId="0" fontId="8" fillId="0" borderId="0" xfId="4" applyFont="1" applyBorder="1"/>
    <xf numFmtId="178" fontId="11" fillId="0" borderId="90" xfId="4" applyNumberFormat="1" applyFont="1" applyBorder="1" applyAlignment="1">
      <alignment horizontal="left"/>
    </xf>
    <xf numFmtId="0" fontId="8" fillId="0" borderId="39" xfId="4" applyFont="1" applyBorder="1"/>
    <xf numFmtId="0" fontId="8" fillId="0" borderId="39" xfId="4" applyFont="1" applyBorder="1" applyAlignment="1"/>
    <xf numFmtId="178" fontId="11" fillId="0" borderId="35" xfId="4" applyNumberFormat="1" applyFont="1" applyFill="1" applyBorder="1" applyAlignment="1">
      <alignment horizontal="left"/>
    </xf>
    <xf numFmtId="0" fontId="8" fillId="0" borderId="44" xfId="4" applyFont="1" applyFill="1" applyBorder="1" applyAlignment="1"/>
    <xf numFmtId="0" fontId="8" fillId="0" borderId="20" xfId="4" applyFont="1" applyBorder="1" applyAlignment="1"/>
    <xf numFmtId="0" fontId="11" fillId="0" borderId="20" xfId="4" applyFont="1" applyBorder="1" applyAlignment="1"/>
    <xf numFmtId="178" fontId="11" fillId="0" borderId="92" xfId="4" applyNumberFormat="1" applyFont="1" applyFill="1" applyBorder="1" applyAlignment="1">
      <alignment horizontal="left"/>
    </xf>
    <xf numFmtId="0" fontId="8" fillId="0" borderId="30" xfId="4" applyFont="1" applyFill="1" applyBorder="1" applyAlignment="1"/>
    <xf numFmtId="0" fontId="11" fillId="0" borderId="20" xfId="4" applyFont="1" applyBorder="1" applyAlignment="1">
      <alignment horizontal="left"/>
    </xf>
    <xf numFmtId="0" fontId="8" fillId="0" borderId="45" xfId="4" applyFont="1" applyBorder="1" applyAlignment="1"/>
    <xf numFmtId="178" fontId="25" fillId="2" borderId="35" xfId="4" applyNumberFormat="1" applyFont="1" applyFill="1" applyBorder="1" applyAlignment="1">
      <alignment horizontal="left"/>
    </xf>
    <xf numFmtId="0" fontId="26" fillId="2" borderId="20" xfId="4" applyFont="1" applyFill="1" applyBorder="1" applyAlignment="1"/>
    <xf numFmtId="0" fontId="8" fillId="0" borderId="20" xfId="4" applyFont="1" applyFill="1" applyBorder="1" applyAlignment="1"/>
    <xf numFmtId="178" fontId="11" fillId="0" borderId="95" xfId="4" applyNumberFormat="1" applyFont="1" applyFill="1" applyBorder="1" applyAlignment="1">
      <alignment horizontal="left"/>
    </xf>
    <xf numFmtId="180" fontId="8" fillId="0" borderId="96" xfId="4" applyNumberFormat="1" applyFont="1" applyFill="1" applyBorder="1" applyAlignment="1">
      <alignment horizontal="left"/>
    </xf>
    <xf numFmtId="178" fontId="11" fillId="0" borderId="95" xfId="4" applyNumberFormat="1" applyFont="1" applyBorder="1" applyAlignment="1">
      <alignment horizontal="left"/>
    </xf>
    <xf numFmtId="0" fontId="8" fillId="0" borderId="96" xfId="4" applyFont="1" applyBorder="1" applyAlignment="1"/>
    <xf numFmtId="0" fontId="8" fillId="0" borderId="20" xfId="0" applyFont="1" applyBorder="1" applyAlignment="1"/>
    <xf numFmtId="0" fontId="8" fillId="0" borderId="99" xfId="0" applyFont="1" applyBorder="1" applyAlignment="1"/>
    <xf numFmtId="177" fontId="11" fillId="0" borderId="87" xfId="4" applyNumberFormat="1" applyFont="1" applyBorder="1" applyAlignment="1"/>
    <xf numFmtId="177" fontId="11" fillId="0" borderId="8" xfId="4" applyNumberFormat="1" applyFont="1" applyBorder="1" applyAlignment="1"/>
    <xf numFmtId="178" fontId="11" fillId="0" borderId="2" xfId="4" applyNumberFormat="1" applyFont="1" applyBorder="1" applyAlignment="1">
      <alignment horizontal="left"/>
    </xf>
    <xf numFmtId="178" fontId="11" fillId="0" borderId="38" xfId="4" applyNumberFormat="1" applyFont="1" applyBorder="1" applyAlignment="1">
      <alignment horizontal="left"/>
    </xf>
    <xf numFmtId="178" fontId="11" fillId="0" borderId="2" xfId="4" applyNumberFormat="1" applyFont="1" applyFill="1" applyBorder="1" applyAlignment="1">
      <alignment horizontal="left"/>
    </xf>
    <xf numFmtId="178" fontId="11" fillId="0" borderId="21" xfId="4" applyNumberFormat="1" applyFont="1" applyFill="1" applyBorder="1" applyAlignment="1">
      <alignment horizontal="left"/>
    </xf>
    <xf numFmtId="178" fontId="25" fillId="2" borderId="2" xfId="4" applyNumberFormat="1" applyFont="1" applyFill="1" applyBorder="1" applyAlignment="1">
      <alignment horizontal="left"/>
    </xf>
    <xf numFmtId="178" fontId="11" fillId="0" borderId="100" xfId="4" applyNumberFormat="1" applyFont="1" applyFill="1" applyBorder="1" applyAlignment="1">
      <alignment horizontal="left"/>
    </xf>
    <xf numFmtId="178" fontId="11" fillId="0" borderId="100" xfId="4" applyNumberFormat="1" applyFont="1" applyBorder="1" applyAlignment="1">
      <alignment horizontal="left"/>
    </xf>
    <xf numFmtId="0" fontId="6" fillId="0" borderId="105" xfId="4" applyFont="1" applyBorder="1"/>
    <xf numFmtId="0" fontId="6" fillId="0" borderId="3" xfId="4" applyFont="1" applyBorder="1" applyAlignment="1">
      <alignment horizontal="center" vertical="center"/>
    </xf>
    <xf numFmtId="0" fontId="18" fillId="0" borderId="26" xfId="4" applyFont="1" applyFill="1" applyBorder="1" applyAlignment="1">
      <alignment vertical="top"/>
    </xf>
    <xf numFmtId="0" fontId="24" fillId="0" borderId="4" xfId="4" applyFont="1" applyBorder="1"/>
    <xf numFmtId="0" fontId="20" fillId="0" borderId="22" xfId="4" applyFont="1" applyBorder="1" applyAlignment="1">
      <alignment horizontal="center"/>
    </xf>
    <xf numFmtId="0" fontId="20" fillId="0" borderId="32" xfId="4" applyFont="1" applyBorder="1" applyAlignment="1">
      <alignment horizontal="center"/>
    </xf>
    <xf numFmtId="0" fontId="20" fillId="0" borderId="34" xfId="4" applyFont="1" applyBorder="1" applyAlignment="1">
      <alignment horizontal="center"/>
    </xf>
    <xf numFmtId="0" fontId="23" fillId="0" borderId="3" xfId="4" applyFont="1" applyBorder="1" applyAlignment="1">
      <alignment horizontal="left"/>
    </xf>
    <xf numFmtId="0" fontId="6" fillId="0" borderId="3" xfId="4" applyFont="1" applyBorder="1" applyAlignment="1">
      <alignment horizontal="center" vertical="top"/>
    </xf>
    <xf numFmtId="49" fontId="18" fillId="0" borderId="1" xfId="6" applyNumberFormat="1" applyFont="1" applyFill="1" applyBorder="1" applyAlignment="1">
      <alignment horizontal="right" vertical="center"/>
    </xf>
    <xf numFmtId="0" fontId="18" fillId="0" borderId="23" xfId="6" applyFont="1" applyFill="1" applyBorder="1" applyAlignment="1">
      <alignment horizontal="left" vertical="center"/>
    </xf>
    <xf numFmtId="0" fontId="18" fillId="0" borderId="24" xfId="6" applyFont="1" applyFill="1" applyBorder="1" applyAlignment="1" applyProtection="1">
      <alignment vertical="center"/>
      <protection locked="0"/>
    </xf>
    <xf numFmtId="0" fontId="18" fillId="0" borderId="23" xfId="6" applyFont="1" applyFill="1" applyBorder="1" applyAlignment="1">
      <alignment vertical="center"/>
    </xf>
    <xf numFmtId="0" fontId="20" fillId="0" borderId="23" xfId="6" applyFont="1" applyFill="1" applyBorder="1" applyAlignment="1">
      <alignment horizontal="left" vertical="center"/>
    </xf>
    <xf numFmtId="0" fontId="20" fillId="0" borderId="24" xfId="6" applyFont="1" applyFill="1" applyBorder="1" applyAlignment="1" applyProtection="1">
      <alignment vertical="center"/>
      <protection locked="0"/>
    </xf>
    <xf numFmtId="0" fontId="20" fillId="0" borderId="19" xfId="3" applyFont="1" applyBorder="1" applyProtection="1">
      <protection locked="0"/>
    </xf>
    <xf numFmtId="0" fontId="20" fillId="0" borderId="18" xfId="3" applyFont="1" applyBorder="1" applyProtection="1">
      <protection locked="0"/>
    </xf>
    <xf numFmtId="0" fontId="20" fillId="0" borderId="11" xfId="3" applyFont="1" applyBorder="1" applyAlignment="1">
      <alignment horizontal="center" shrinkToFit="1"/>
    </xf>
    <xf numFmtId="0" fontId="20" fillId="0" borderId="4" xfId="3" applyFont="1" applyBorder="1" applyAlignment="1">
      <alignment horizontal="center"/>
    </xf>
    <xf numFmtId="0" fontId="6" fillId="0" borderId="7" xfId="3" applyFont="1" applyBorder="1" applyAlignment="1">
      <alignment horizontal="center" shrinkToFit="1"/>
    </xf>
    <xf numFmtId="0" fontId="6" fillId="0" borderId="16" xfId="3" applyFont="1" applyBorder="1" applyAlignment="1">
      <alignment horizontal="center" shrinkToFit="1"/>
    </xf>
    <xf numFmtId="0" fontId="6" fillId="0" borderId="17" xfId="3" applyFont="1" applyBorder="1" applyAlignment="1">
      <alignment horizontal="center" shrinkToFit="1"/>
    </xf>
    <xf numFmtId="0" fontId="27" fillId="0" borderId="0" xfId="4" applyFont="1" applyFill="1" applyBorder="1" applyAlignment="1">
      <alignment vertical="center"/>
    </xf>
    <xf numFmtId="0" fontId="28" fillId="0" borderId="72" xfId="4" applyFont="1" applyFill="1" applyBorder="1" applyAlignment="1">
      <alignment vertical="center"/>
    </xf>
    <xf numFmtId="0" fontId="2" fillId="0" borderId="0" xfId="3" applyFont="1" applyFill="1"/>
    <xf numFmtId="0" fontId="20" fillId="0" borderId="0" xfId="4" applyFont="1" applyFill="1" applyAlignment="1">
      <alignment horizontal="right"/>
    </xf>
    <xf numFmtId="0" fontId="2" fillId="0" borderId="26" xfId="4" applyFont="1" applyFill="1" applyBorder="1" applyAlignment="1">
      <alignment vertical="top"/>
    </xf>
    <xf numFmtId="0" fontId="24" fillId="0" borderId="33" xfId="4" applyFont="1" applyBorder="1"/>
    <xf numFmtId="0" fontId="2" fillId="0" borderId="36" xfId="4" applyFont="1" applyBorder="1"/>
    <xf numFmtId="0" fontId="2" fillId="0" borderId="37" xfId="4" applyFont="1" applyBorder="1"/>
    <xf numFmtId="20" fontId="1" fillId="0" borderId="0" xfId="7" quotePrefix="1" applyNumberFormat="1" applyFont="1" applyBorder="1" applyAlignment="1"/>
    <xf numFmtId="0" fontId="6" fillId="0" borderId="89" xfId="3" applyFont="1" applyBorder="1" applyAlignment="1">
      <alignment horizontal="center" shrinkToFit="1"/>
    </xf>
    <xf numFmtId="0" fontId="6" fillId="0" borderId="108" xfId="3" applyFont="1" applyBorder="1" applyAlignment="1">
      <alignment horizontal="center" shrinkToFit="1"/>
    </xf>
    <xf numFmtId="0" fontId="1" fillId="0" borderId="27" xfId="4" applyFont="1" applyBorder="1"/>
    <xf numFmtId="0" fontId="18" fillId="0" borderId="66" xfId="4" applyFont="1" applyFill="1" applyBorder="1" applyAlignment="1">
      <alignment vertical="top"/>
    </xf>
    <xf numFmtId="0" fontId="24" fillId="0" borderId="123" xfId="4" applyFont="1" applyBorder="1"/>
    <xf numFmtId="0" fontId="20" fillId="0" borderId="84" xfId="4" applyFont="1" applyBorder="1" applyAlignment="1">
      <alignment horizontal="center"/>
    </xf>
    <xf numFmtId="0" fontId="23" fillId="0" borderId="5" xfId="4" applyFont="1" applyBorder="1" applyAlignment="1">
      <alignment horizontal="center" shrinkToFit="1"/>
    </xf>
    <xf numFmtId="0" fontId="23" fillId="0" borderId="15" xfId="4" applyFont="1" applyBorder="1" applyAlignment="1">
      <alignment horizontal="center" shrinkToFit="1"/>
    </xf>
    <xf numFmtId="0" fontId="23" fillId="0" borderId="108" xfId="4" applyFont="1" applyBorder="1" applyAlignment="1">
      <alignment horizontal="center" shrinkToFit="1"/>
    </xf>
    <xf numFmtId="0" fontId="8" fillId="0" borderId="96" xfId="0" applyFont="1" applyBorder="1" applyAlignment="1"/>
    <xf numFmtId="180" fontId="8" fillId="0" borderId="124" xfId="4" applyNumberFormat="1" applyFont="1" applyFill="1" applyBorder="1" applyAlignment="1">
      <alignment horizontal="left"/>
    </xf>
    <xf numFmtId="178" fontId="11" fillId="0" borderId="125" xfId="4" applyNumberFormat="1" applyFont="1" applyFill="1" applyBorder="1" applyAlignment="1">
      <alignment horizontal="left"/>
    </xf>
    <xf numFmtId="0" fontId="8" fillId="0" borderId="126" xfId="4" applyFont="1" applyBorder="1" applyAlignment="1"/>
    <xf numFmtId="176" fontId="21" fillId="0" borderId="127" xfId="3" applyNumberFormat="1" applyFont="1" applyBorder="1"/>
    <xf numFmtId="176" fontId="21" fillId="0" borderId="128" xfId="3" applyNumberFormat="1" applyFont="1" applyBorder="1"/>
    <xf numFmtId="176" fontId="21" fillId="0" borderId="129" xfId="3" applyNumberFormat="1" applyFont="1" applyBorder="1"/>
    <xf numFmtId="178" fontId="11" fillId="0" borderId="130" xfId="4" applyNumberFormat="1" applyFont="1" applyFill="1" applyBorder="1" applyAlignment="1">
      <alignment horizontal="left"/>
    </xf>
    <xf numFmtId="176" fontId="21" fillId="0" borderId="131" xfId="3" applyNumberFormat="1" applyFont="1" applyBorder="1"/>
    <xf numFmtId="0" fontId="8" fillId="0" borderId="126" xfId="0" applyFont="1" applyBorder="1" applyAlignment="1"/>
    <xf numFmtId="0" fontId="16" fillId="0" borderId="46" xfId="0" applyFont="1" applyBorder="1" applyAlignment="1">
      <alignment horizontal="right" vertical="top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0" fillId="0" borderId="70" xfId="0" quotePrefix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7" fillId="0" borderId="66" xfId="0" applyFont="1" applyBorder="1" applyAlignment="1">
      <alignment horizontal="center" vertical="top"/>
    </xf>
    <xf numFmtId="0" fontId="17" fillId="0" borderId="79" xfId="0" applyFont="1" applyBorder="1" applyAlignment="1">
      <alignment horizontal="center" vertical="top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83" xfId="4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8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8" fillId="0" borderId="106" xfId="4" applyFont="1" applyFill="1" applyBorder="1" applyAlignment="1">
      <alignment vertical="center"/>
    </xf>
    <xf numFmtId="0" fontId="18" fillId="0" borderId="76" xfId="4" applyFont="1" applyFill="1" applyBorder="1" applyAlignment="1">
      <alignment vertical="center"/>
    </xf>
    <xf numFmtId="0" fontId="18" fillId="0" borderId="77" xfId="4" applyFont="1" applyFill="1" applyBorder="1" applyAlignment="1">
      <alignment vertical="center"/>
    </xf>
    <xf numFmtId="0" fontId="18" fillId="0" borderId="5" xfId="4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8" fillId="0" borderId="78" xfId="4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8" fillId="0" borderId="76" xfId="0" applyFont="1" applyFill="1" applyBorder="1" applyAlignment="1">
      <alignment vertical="center"/>
    </xf>
    <xf numFmtId="0" fontId="18" fillId="0" borderId="77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78" xfId="0" applyFont="1" applyFill="1" applyBorder="1" applyAlignment="1">
      <alignment vertical="center"/>
    </xf>
  </cellXfs>
  <cellStyles count="9">
    <cellStyle name="ハイパーリンク" xfId="1" builtinId="8"/>
    <cellStyle name="標準" xfId="0" builtinId="0"/>
    <cellStyle name="標準_004" xfId="2" xr:uid="{00000000-0005-0000-0000-000002000000}"/>
    <cellStyle name="標準_01.1標準指数(見開き)" xfId="3" xr:uid="{00000000-0005-0000-0000-000003000000}"/>
    <cellStyle name="標準_10_1" xfId="4" xr:uid="{00000000-0005-0000-0000-000004000000}"/>
    <cellStyle name="標準_11_1" xfId="5" xr:uid="{00000000-0005-0000-0000-000005000000}"/>
    <cellStyle name="標準_35-38構造別平均指数" xfId="6" xr:uid="{00000000-0005-0000-0000-000006000000}"/>
    <cellStyle name="標準_RS0B030" xfId="7" xr:uid="{00000000-0005-0000-0000-000007000000}"/>
    <cellStyle name="標準_枠サンプル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69849</xdr:colOff>
      <xdr:row>28</xdr:row>
      <xdr:rowOff>152399</xdr:rowOff>
    </xdr:from>
    <xdr:to>
      <xdr:col>5</xdr:col>
      <xdr:colOff>2032000</xdr:colOff>
      <xdr:row>33</xdr:row>
      <xdr:rowOff>162278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AAE0D6D-A27D-4ED5-AB43-F4017E67FEA7}"/>
            </a:ext>
          </a:extLst>
        </xdr:cNvPr>
        <xdr:cNvGrpSpPr/>
      </xdr:nvGrpSpPr>
      <xdr:grpSpPr>
        <a:xfrm>
          <a:off x="69849" y="7123288"/>
          <a:ext cx="6442429" cy="1350434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C6299D7A-3BC8-4019-89F2-778506FF38DD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>
              <a:gd name="adj" fmla="val 11965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32CB29A7-67F6-4DE6-B592-122801FC40F3}"/>
              </a:ext>
            </a:extLst>
          </xdr:cNvPr>
          <xdr:cNvSpPr/>
        </xdr:nvSpPr>
        <xdr:spPr>
          <a:xfrm>
            <a:off x="584200" y="4963239"/>
            <a:ext cx="4699000" cy="89862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  <a:latin typeface="+mn-ea"/>
                <a:ea typeface="+mn-ea"/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  <a:latin typeface="+mn-ea"/>
                <a:ea typeface="+mn-ea"/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  <a:latin typeface="+mn-ea"/>
                <a:ea typeface="+mn-ea"/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+mn-ea"/>
                <a:ea typeface="+mn-ea"/>
              </a:rPr>
              <a:t>　建築費指数は建設物価調査会が著作権を保有しています。　</a:t>
            </a:r>
            <a:endParaRPr kumimoji="1" lang="en-US" altLang="ja-JP" sz="10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  <a:latin typeface="+mn-ea"/>
                <a:ea typeface="+mn-ea"/>
              </a:rPr>
              <a:t>　二次利用される際は、出典を明記くださいますよう、お願いいたします。</a:t>
            </a:r>
            <a:endParaRPr kumimoji="1" lang="en-US" altLang="ja-JP" sz="1000">
              <a:solidFill>
                <a:sysClr val="windowText" lastClr="000000"/>
              </a:solidFill>
              <a:latin typeface="+mn-ea"/>
              <a:ea typeface="+mn-ea"/>
            </a:endParaRPr>
          </a:p>
          <a:p>
            <a:endParaRPr kumimoji="1" lang="en-US" altLang="ja-JP" sz="10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endParaRPr>
          </a:p>
          <a:p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建築費指数の算出にあたり、政府統計を用いているため、直近２ヶ月は暫定値（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pPr algn="l"/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6758" name="Text Box 22">
          <a:extLst>
            <a:ext uri="{FF2B5EF4-FFF2-40B4-BE49-F238E27FC236}">
              <a16:creationId xmlns:a16="http://schemas.microsoft.com/office/drawing/2014/main" id="{2B2C46DB-5838-4FC1-BDEB-53E80B13B404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4285" name="Group 37">
          <a:extLst>
            <a:ext uri="{FF2B5EF4-FFF2-40B4-BE49-F238E27FC236}">
              <a16:creationId xmlns:a16="http://schemas.microsoft.com/office/drawing/2014/main" id="{D6409479-74F9-4132-AA61-D5C2A625CA32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4291" name="Line 38">
            <a:extLst>
              <a:ext uri="{FF2B5EF4-FFF2-40B4-BE49-F238E27FC236}">
                <a16:creationId xmlns:a16="http://schemas.microsoft.com/office/drawing/2014/main" id="{4B80B2FB-32C1-4250-ABFD-2EEF8FCB3023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292" name="Line 39">
            <a:extLst>
              <a:ext uri="{FF2B5EF4-FFF2-40B4-BE49-F238E27FC236}">
                <a16:creationId xmlns:a16="http://schemas.microsoft.com/office/drawing/2014/main" id="{27DDA547-EA5C-40E3-A513-C55E5E741E82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293" name="Line 40">
            <a:extLst>
              <a:ext uri="{FF2B5EF4-FFF2-40B4-BE49-F238E27FC236}">
                <a16:creationId xmlns:a16="http://schemas.microsoft.com/office/drawing/2014/main" id="{96108B58-96C5-49DE-8CE0-356E4AE9352C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4294" name="Line 41">
            <a:extLst>
              <a:ext uri="{FF2B5EF4-FFF2-40B4-BE49-F238E27FC236}">
                <a16:creationId xmlns:a16="http://schemas.microsoft.com/office/drawing/2014/main" id="{A833419B-75F7-4DC7-A1BE-2C9A62EFC867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7782" name="Text Box 22">
          <a:extLst>
            <a:ext uri="{FF2B5EF4-FFF2-40B4-BE49-F238E27FC236}">
              <a16:creationId xmlns:a16="http://schemas.microsoft.com/office/drawing/2014/main" id="{1149109F-D71E-4A55-9EE4-08C5766F6189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47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5309" name="Group 37">
          <a:extLst>
            <a:ext uri="{FF2B5EF4-FFF2-40B4-BE49-F238E27FC236}">
              <a16:creationId xmlns:a16="http://schemas.microsoft.com/office/drawing/2014/main" id="{6E97DDE1-1CB7-4134-822B-AB90165661EF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5315" name="Line 38">
            <a:extLst>
              <a:ext uri="{FF2B5EF4-FFF2-40B4-BE49-F238E27FC236}">
                <a16:creationId xmlns:a16="http://schemas.microsoft.com/office/drawing/2014/main" id="{7CFEBC84-9CEE-470E-9A32-AB45F13E232D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16" name="Line 39">
            <a:extLst>
              <a:ext uri="{FF2B5EF4-FFF2-40B4-BE49-F238E27FC236}">
                <a16:creationId xmlns:a16="http://schemas.microsoft.com/office/drawing/2014/main" id="{9141C370-4178-4BAE-B449-E5EB6ADB574C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17" name="Line 40">
            <a:extLst>
              <a:ext uri="{FF2B5EF4-FFF2-40B4-BE49-F238E27FC236}">
                <a16:creationId xmlns:a16="http://schemas.microsoft.com/office/drawing/2014/main" id="{C7120E7A-225E-484A-A826-4C70AF5952B8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318" name="Line 41">
            <a:extLst>
              <a:ext uri="{FF2B5EF4-FFF2-40B4-BE49-F238E27FC236}">
                <a16:creationId xmlns:a16="http://schemas.microsoft.com/office/drawing/2014/main" id="{945D13FD-4A6A-49CE-AF1E-CBEB3F5D041F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8806" name="Text Box 22">
          <a:extLst>
            <a:ext uri="{FF2B5EF4-FFF2-40B4-BE49-F238E27FC236}">
              <a16:creationId xmlns:a16="http://schemas.microsoft.com/office/drawing/2014/main" id="{6ACC4BE4-769A-4443-8450-7E5DB6AA76B7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47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6333" name="Group 37">
          <a:extLst>
            <a:ext uri="{FF2B5EF4-FFF2-40B4-BE49-F238E27FC236}">
              <a16:creationId xmlns:a16="http://schemas.microsoft.com/office/drawing/2014/main" id="{E3886E5E-BB34-485C-BAF6-FF855AE23571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6339" name="Line 38">
            <a:extLst>
              <a:ext uri="{FF2B5EF4-FFF2-40B4-BE49-F238E27FC236}">
                <a16:creationId xmlns:a16="http://schemas.microsoft.com/office/drawing/2014/main" id="{CAA6F383-518C-4F64-91B4-B582158DD6F4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40" name="Line 39">
            <a:extLst>
              <a:ext uri="{FF2B5EF4-FFF2-40B4-BE49-F238E27FC236}">
                <a16:creationId xmlns:a16="http://schemas.microsoft.com/office/drawing/2014/main" id="{68A052D6-6B55-4252-945E-F1EA8F895686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41" name="Line 40">
            <a:extLst>
              <a:ext uri="{FF2B5EF4-FFF2-40B4-BE49-F238E27FC236}">
                <a16:creationId xmlns:a16="http://schemas.microsoft.com/office/drawing/2014/main" id="{CCA3989A-8C98-492B-8923-0A60A039BA9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342" name="Line 41">
            <a:extLst>
              <a:ext uri="{FF2B5EF4-FFF2-40B4-BE49-F238E27FC236}">
                <a16:creationId xmlns:a16="http://schemas.microsoft.com/office/drawing/2014/main" id="{91A4471E-3E8D-405A-A703-E56F5E244CB7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9830" name="Text Box 22">
          <a:extLst>
            <a:ext uri="{FF2B5EF4-FFF2-40B4-BE49-F238E27FC236}">
              <a16:creationId xmlns:a16="http://schemas.microsoft.com/office/drawing/2014/main" id="{2FF5CEDC-2A4F-43E2-B265-2FD222AA9817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7357" name="Group 37">
          <a:extLst>
            <a:ext uri="{FF2B5EF4-FFF2-40B4-BE49-F238E27FC236}">
              <a16:creationId xmlns:a16="http://schemas.microsoft.com/office/drawing/2014/main" id="{576B6BEB-F1F6-47DE-9C1D-88B9DF3A4726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7363" name="Line 38">
            <a:extLst>
              <a:ext uri="{FF2B5EF4-FFF2-40B4-BE49-F238E27FC236}">
                <a16:creationId xmlns:a16="http://schemas.microsoft.com/office/drawing/2014/main" id="{FDEE59BD-3934-4CB3-AF95-8BD656287845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64" name="Line 39">
            <a:extLst>
              <a:ext uri="{FF2B5EF4-FFF2-40B4-BE49-F238E27FC236}">
                <a16:creationId xmlns:a16="http://schemas.microsoft.com/office/drawing/2014/main" id="{F2C0BA43-238F-4F72-BF94-5178DDE87FE6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65" name="Line 40">
            <a:extLst>
              <a:ext uri="{FF2B5EF4-FFF2-40B4-BE49-F238E27FC236}">
                <a16:creationId xmlns:a16="http://schemas.microsoft.com/office/drawing/2014/main" id="{59608EAD-4F39-45CE-99A2-57D404CD36FE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7366" name="Line 41">
            <a:extLst>
              <a:ext uri="{FF2B5EF4-FFF2-40B4-BE49-F238E27FC236}">
                <a16:creationId xmlns:a16="http://schemas.microsoft.com/office/drawing/2014/main" id="{9D58E260-7883-4903-BC10-D873934B56A1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1878" name="Text Box 22">
          <a:extLst>
            <a:ext uri="{FF2B5EF4-FFF2-40B4-BE49-F238E27FC236}">
              <a16:creationId xmlns:a16="http://schemas.microsoft.com/office/drawing/2014/main" id="{FF522FEE-7842-4938-8DEB-01A7A6AB6258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8381" name="Group 37">
          <a:extLst>
            <a:ext uri="{FF2B5EF4-FFF2-40B4-BE49-F238E27FC236}">
              <a16:creationId xmlns:a16="http://schemas.microsoft.com/office/drawing/2014/main" id="{DAC83C71-B285-4542-BEA4-F7500A04BDD5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8387" name="Line 38">
            <a:extLst>
              <a:ext uri="{FF2B5EF4-FFF2-40B4-BE49-F238E27FC236}">
                <a16:creationId xmlns:a16="http://schemas.microsoft.com/office/drawing/2014/main" id="{F7DBFBAA-E588-4D20-9191-EA709E42CF4F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388" name="Line 39">
            <a:extLst>
              <a:ext uri="{FF2B5EF4-FFF2-40B4-BE49-F238E27FC236}">
                <a16:creationId xmlns:a16="http://schemas.microsoft.com/office/drawing/2014/main" id="{E3385035-11AD-46C0-853F-D9AE6FA62AB8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389" name="Line 40">
            <a:extLst>
              <a:ext uri="{FF2B5EF4-FFF2-40B4-BE49-F238E27FC236}">
                <a16:creationId xmlns:a16="http://schemas.microsoft.com/office/drawing/2014/main" id="{6B3DA5FA-48B9-4FE1-A32B-80060FB58773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8390" name="Line 41">
            <a:extLst>
              <a:ext uri="{FF2B5EF4-FFF2-40B4-BE49-F238E27FC236}">
                <a16:creationId xmlns:a16="http://schemas.microsoft.com/office/drawing/2014/main" id="{143D6962-A82C-4FAC-AC36-F07D307530FB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2902" name="Text Box 22">
          <a:extLst>
            <a:ext uri="{FF2B5EF4-FFF2-40B4-BE49-F238E27FC236}">
              <a16:creationId xmlns:a16="http://schemas.microsoft.com/office/drawing/2014/main" id="{FA091029-0CD3-4B28-BF3C-52DC33543C0F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9405" name="Group 37">
          <a:extLst>
            <a:ext uri="{FF2B5EF4-FFF2-40B4-BE49-F238E27FC236}">
              <a16:creationId xmlns:a16="http://schemas.microsoft.com/office/drawing/2014/main" id="{D1432E32-647C-4179-9F36-17106761C240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9411" name="Line 38">
            <a:extLst>
              <a:ext uri="{FF2B5EF4-FFF2-40B4-BE49-F238E27FC236}">
                <a16:creationId xmlns:a16="http://schemas.microsoft.com/office/drawing/2014/main" id="{460232D8-F078-4784-B413-7910C7C3986F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412" name="Line 39">
            <a:extLst>
              <a:ext uri="{FF2B5EF4-FFF2-40B4-BE49-F238E27FC236}">
                <a16:creationId xmlns:a16="http://schemas.microsoft.com/office/drawing/2014/main" id="{917996F1-8809-41E2-BB9F-AE64C51279D9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413" name="Line 40">
            <a:extLst>
              <a:ext uri="{FF2B5EF4-FFF2-40B4-BE49-F238E27FC236}">
                <a16:creationId xmlns:a16="http://schemas.microsoft.com/office/drawing/2014/main" id="{84E53D24-CC41-4E8C-BC31-F1EB56A69E7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414" name="Line 41">
            <a:extLst>
              <a:ext uri="{FF2B5EF4-FFF2-40B4-BE49-F238E27FC236}">
                <a16:creationId xmlns:a16="http://schemas.microsoft.com/office/drawing/2014/main" id="{85F572BE-1DC4-4CB4-BA11-0DBA3BB1ACF6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3926" name="Text Box 22">
          <a:extLst>
            <a:ext uri="{FF2B5EF4-FFF2-40B4-BE49-F238E27FC236}">
              <a16:creationId xmlns:a16="http://schemas.microsoft.com/office/drawing/2014/main" id="{F88E7915-B198-42E4-B950-6348ABA13574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10429" name="Group 37">
          <a:extLst>
            <a:ext uri="{FF2B5EF4-FFF2-40B4-BE49-F238E27FC236}">
              <a16:creationId xmlns:a16="http://schemas.microsoft.com/office/drawing/2014/main" id="{729E59F8-CDC6-4F63-A91C-E735EAD0DB7B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10435" name="Line 38">
            <a:extLst>
              <a:ext uri="{FF2B5EF4-FFF2-40B4-BE49-F238E27FC236}">
                <a16:creationId xmlns:a16="http://schemas.microsoft.com/office/drawing/2014/main" id="{268FD9C1-E603-4DB6-BD39-51B530FE4536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36" name="Line 39">
            <a:extLst>
              <a:ext uri="{FF2B5EF4-FFF2-40B4-BE49-F238E27FC236}">
                <a16:creationId xmlns:a16="http://schemas.microsoft.com/office/drawing/2014/main" id="{ACE3881B-A27A-4131-9541-EFF23C739160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37" name="Line 40">
            <a:extLst>
              <a:ext uri="{FF2B5EF4-FFF2-40B4-BE49-F238E27FC236}">
                <a16:creationId xmlns:a16="http://schemas.microsoft.com/office/drawing/2014/main" id="{44FA5CC4-E6CF-45B1-960D-E586AC98F602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438" name="Line 41">
            <a:extLst>
              <a:ext uri="{FF2B5EF4-FFF2-40B4-BE49-F238E27FC236}">
                <a16:creationId xmlns:a16="http://schemas.microsoft.com/office/drawing/2014/main" id="{42B7E5CA-E20F-4D45-BA8C-B0014BFAE4B3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4950" name="Text Box 22">
          <a:extLst>
            <a:ext uri="{FF2B5EF4-FFF2-40B4-BE49-F238E27FC236}">
              <a16:creationId xmlns:a16="http://schemas.microsoft.com/office/drawing/2014/main" id="{C7BA5286-085F-4FA5-9578-5BF1D0FCEE93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12063" name="Group 37">
          <a:extLst>
            <a:ext uri="{FF2B5EF4-FFF2-40B4-BE49-F238E27FC236}">
              <a16:creationId xmlns:a16="http://schemas.microsoft.com/office/drawing/2014/main" id="{AFE23FE7-B0F0-4F81-8E72-87DE25A6AA8B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12074" name="Line 38">
            <a:extLst>
              <a:ext uri="{FF2B5EF4-FFF2-40B4-BE49-F238E27FC236}">
                <a16:creationId xmlns:a16="http://schemas.microsoft.com/office/drawing/2014/main" id="{76D492B2-DF88-4820-8F8E-DDAD69B3BCB8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75" name="Line 39">
            <a:extLst>
              <a:ext uri="{FF2B5EF4-FFF2-40B4-BE49-F238E27FC236}">
                <a16:creationId xmlns:a16="http://schemas.microsoft.com/office/drawing/2014/main" id="{0307D883-CF7E-4687-88D8-837E363568F5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76" name="Line 40">
            <a:extLst>
              <a:ext uri="{FF2B5EF4-FFF2-40B4-BE49-F238E27FC236}">
                <a16:creationId xmlns:a16="http://schemas.microsoft.com/office/drawing/2014/main" id="{D7FFEC55-CC31-42DA-9C19-D1E3D6E9E83C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077" name="Line 41">
            <a:extLst>
              <a:ext uri="{FF2B5EF4-FFF2-40B4-BE49-F238E27FC236}">
                <a16:creationId xmlns:a16="http://schemas.microsoft.com/office/drawing/2014/main" id="{31091E96-3953-40B9-A2CA-61EFE886F8A4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34633" name="Line 1">
          <a:extLst>
            <a:ext uri="{FF2B5EF4-FFF2-40B4-BE49-F238E27FC236}">
              <a16:creationId xmlns:a16="http://schemas.microsoft.com/office/drawing/2014/main" id="{B617AC8D-203E-4EA9-9CA4-9467D0F2F1DC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26998" name="Text Box 22">
          <a:extLst>
            <a:ext uri="{FF2B5EF4-FFF2-40B4-BE49-F238E27FC236}">
              <a16:creationId xmlns:a16="http://schemas.microsoft.com/office/drawing/2014/main" id="{655C0D6F-A156-4850-B16F-771DA0DA63B8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11453" name="Group 37">
          <a:extLst>
            <a:ext uri="{FF2B5EF4-FFF2-40B4-BE49-F238E27FC236}">
              <a16:creationId xmlns:a16="http://schemas.microsoft.com/office/drawing/2014/main" id="{10C17ECD-5BE3-4652-8312-89ADB35B9762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11459" name="Line 38">
            <a:extLst>
              <a:ext uri="{FF2B5EF4-FFF2-40B4-BE49-F238E27FC236}">
                <a16:creationId xmlns:a16="http://schemas.microsoft.com/office/drawing/2014/main" id="{4267FEC1-D9CA-4396-998B-EFFDAAF0880A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60" name="Line 39">
            <a:extLst>
              <a:ext uri="{FF2B5EF4-FFF2-40B4-BE49-F238E27FC236}">
                <a16:creationId xmlns:a16="http://schemas.microsoft.com/office/drawing/2014/main" id="{69FECFEA-AD11-4C8A-95F1-88AB6FAF2930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61" name="Line 40">
            <a:extLst>
              <a:ext uri="{FF2B5EF4-FFF2-40B4-BE49-F238E27FC236}">
                <a16:creationId xmlns:a16="http://schemas.microsoft.com/office/drawing/2014/main" id="{382B5B52-4143-43C5-A606-BE8FCB96DF6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462" name="Line 41">
            <a:extLst>
              <a:ext uri="{FF2B5EF4-FFF2-40B4-BE49-F238E27FC236}">
                <a16:creationId xmlns:a16="http://schemas.microsoft.com/office/drawing/2014/main" id="{0261D818-EA24-45EF-92CF-C6362FD375E0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08566" name="Text Box 22">
          <a:extLst>
            <a:ext uri="{FF2B5EF4-FFF2-40B4-BE49-F238E27FC236}">
              <a16:creationId xmlns:a16="http://schemas.microsoft.com/office/drawing/2014/main" id="{E7717485-CB2F-4816-BBD3-E4E481EEADCC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198143" name="Group 37">
          <a:extLst>
            <a:ext uri="{FF2B5EF4-FFF2-40B4-BE49-F238E27FC236}">
              <a16:creationId xmlns:a16="http://schemas.microsoft.com/office/drawing/2014/main" id="{ED1B5C24-26AD-456D-B9DC-C958AE1C92D2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198149" name="Line 38">
            <a:extLst>
              <a:ext uri="{FF2B5EF4-FFF2-40B4-BE49-F238E27FC236}">
                <a16:creationId xmlns:a16="http://schemas.microsoft.com/office/drawing/2014/main" id="{5EFDFFA6-92A2-4BC3-BF2D-18A6476EF1D3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50" name="Line 39">
            <a:extLst>
              <a:ext uri="{FF2B5EF4-FFF2-40B4-BE49-F238E27FC236}">
                <a16:creationId xmlns:a16="http://schemas.microsoft.com/office/drawing/2014/main" id="{BCE0BE84-0D47-4728-ACC3-BDDBB40556C5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51" name="Line 40">
            <a:extLst>
              <a:ext uri="{FF2B5EF4-FFF2-40B4-BE49-F238E27FC236}">
                <a16:creationId xmlns:a16="http://schemas.microsoft.com/office/drawing/2014/main" id="{27C59338-3FBF-4E34-B612-A578F489CD52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52" name="Line 41">
            <a:extLst>
              <a:ext uri="{FF2B5EF4-FFF2-40B4-BE49-F238E27FC236}">
                <a16:creationId xmlns:a16="http://schemas.microsoft.com/office/drawing/2014/main" id="{038AC31E-737D-42F9-A6AB-0F6D48C85B3D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28489" name="Line 1">
          <a:extLst>
            <a:ext uri="{FF2B5EF4-FFF2-40B4-BE49-F238E27FC236}">
              <a16:creationId xmlns:a16="http://schemas.microsoft.com/office/drawing/2014/main" id="{3AFEFF5A-CB9F-4A10-8B90-9E2C892A5533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5961" name="Line 1">
          <a:extLst>
            <a:ext uri="{FF2B5EF4-FFF2-40B4-BE49-F238E27FC236}">
              <a16:creationId xmlns:a16="http://schemas.microsoft.com/office/drawing/2014/main" id="{84753844-2737-45A9-BC0E-841C10A1A428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6985" name="Line 1">
          <a:extLst>
            <a:ext uri="{FF2B5EF4-FFF2-40B4-BE49-F238E27FC236}">
              <a16:creationId xmlns:a16="http://schemas.microsoft.com/office/drawing/2014/main" id="{00C04DD4-5A48-4C2D-957A-13938B15924F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08009" name="Line 1">
          <a:extLst>
            <a:ext uri="{FF2B5EF4-FFF2-40B4-BE49-F238E27FC236}">
              <a16:creationId xmlns:a16="http://schemas.microsoft.com/office/drawing/2014/main" id="{A100C7D6-1D68-4490-9DF5-B3AE5A1E8CCE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788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10057" name="Line 1">
          <a:extLst>
            <a:ext uri="{FF2B5EF4-FFF2-40B4-BE49-F238E27FC236}">
              <a16:creationId xmlns:a16="http://schemas.microsoft.com/office/drawing/2014/main" id="{38B57A55-F0ED-4DA8-9D0D-FC171578FB40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0614" name="Text Box 22">
          <a:extLst>
            <a:ext uri="{FF2B5EF4-FFF2-40B4-BE49-F238E27FC236}">
              <a16:creationId xmlns:a16="http://schemas.microsoft.com/office/drawing/2014/main" id="{10670351-90C8-4A3B-AEE1-555A57878202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199165" name="Group 37">
          <a:extLst>
            <a:ext uri="{FF2B5EF4-FFF2-40B4-BE49-F238E27FC236}">
              <a16:creationId xmlns:a16="http://schemas.microsoft.com/office/drawing/2014/main" id="{4A292226-EEFC-4128-92B5-FC8D3AE90FA7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199171" name="Line 38">
            <a:extLst>
              <a:ext uri="{FF2B5EF4-FFF2-40B4-BE49-F238E27FC236}">
                <a16:creationId xmlns:a16="http://schemas.microsoft.com/office/drawing/2014/main" id="{C06A9D45-7638-4C0C-8C1B-CC5AEA3DD527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72" name="Line 39">
            <a:extLst>
              <a:ext uri="{FF2B5EF4-FFF2-40B4-BE49-F238E27FC236}">
                <a16:creationId xmlns:a16="http://schemas.microsoft.com/office/drawing/2014/main" id="{FE12FBCA-9CA0-4612-B87C-B7F0974B8C1D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73" name="Line 40">
            <a:extLst>
              <a:ext uri="{FF2B5EF4-FFF2-40B4-BE49-F238E27FC236}">
                <a16:creationId xmlns:a16="http://schemas.microsoft.com/office/drawing/2014/main" id="{0E056353-6121-44E6-ACC3-5788B4BEE536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74" name="Line 41">
            <a:extLst>
              <a:ext uri="{FF2B5EF4-FFF2-40B4-BE49-F238E27FC236}">
                <a16:creationId xmlns:a16="http://schemas.microsoft.com/office/drawing/2014/main" id="{9A031DDF-5754-4861-A492-349B9EDBA483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112105" name="Line 1">
          <a:extLst>
            <a:ext uri="{FF2B5EF4-FFF2-40B4-BE49-F238E27FC236}">
              <a16:creationId xmlns:a16="http://schemas.microsoft.com/office/drawing/2014/main" id="{93FE85F4-E430-4CD1-BA53-2DAF0FEE3A96}"/>
            </a:ext>
          </a:extLst>
        </xdr:cNvPr>
        <xdr:cNvSpPr>
          <a:spLocks noChangeShapeType="1"/>
        </xdr:cNvSpPr>
      </xdr:nvSpPr>
      <xdr:spPr bwMode="auto">
        <a:xfrm>
          <a:off x="0" y="1691640"/>
          <a:ext cx="2080260" cy="1219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3686" name="Text Box 22">
          <a:extLst>
            <a:ext uri="{FF2B5EF4-FFF2-40B4-BE49-F238E27FC236}">
              <a16:creationId xmlns:a16="http://schemas.microsoft.com/office/drawing/2014/main" id="{92BC1273-DD26-4B66-AA58-528BA4721188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1213" name="Group 37">
          <a:extLst>
            <a:ext uri="{FF2B5EF4-FFF2-40B4-BE49-F238E27FC236}">
              <a16:creationId xmlns:a16="http://schemas.microsoft.com/office/drawing/2014/main" id="{7E2FC18C-89F0-44A1-9C1D-D4AF86A73BE0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1219" name="Line 38">
            <a:extLst>
              <a:ext uri="{FF2B5EF4-FFF2-40B4-BE49-F238E27FC236}">
                <a16:creationId xmlns:a16="http://schemas.microsoft.com/office/drawing/2014/main" id="{811686B8-B994-4885-82FC-8FFE2AED9B7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20" name="Line 39">
            <a:extLst>
              <a:ext uri="{FF2B5EF4-FFF2-40B4-BE49-F238E27FC236}">
                <a16:creationId xmlns:a16="http://schemas.microsoft.com/office/drawing/2014/main" id="{CD79E4CD-0D4B-4658-8678-23C94EA30E81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21" name="Line 40">
            <a:extLst>
              <a:ext uri="{FF2B5EF4-FFF2-40B4-BE49-F238E27FC236}">
                <a16:creationId xmlns:a16="http://schemas.microsoft.com/office/drawing/2014/main" id="{604B97F7-3338-4EDD-ABC9-A3BCADD0BE5F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22" name="Line 41">
            <a:extLst>
              <a:ext uri="{FF2B5EF4-FFF2-40B4-BE49-F238E27FC236}">
                <a16:creationId xmlns:a16="http://schemas.microsoft.com/office/drawing/2014/main" id="{2900E2EB-B3A7-4222-B430-0D09AA6135AE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2662" name="Text Box 22">
          <a:extLst>
            <a:ext uri="{FF2B5EF4-FFF2-40B4-BE49-F238E27FC236}">
              <a16:creationId xmlns:a16="http://schemas.microsoft.com/office/drawing/2014/main" id="{1281586D-A9C4-4583-A574-B0FE1F268E2B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0189" name="Group 37">
          <a:extLst>
            <a:ext uri="{FF2B5EF4-FFF2-40B4-BE49-F238E27FC236}">
              <a16:creationId xmlns:a16="http://schemas.microsoft.com/office/drawing/2014/main" id="{03AD80D8-A105-436F-BFA8-3DFE16F9FD36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0195" name="Line 38">
            <a:extLst>
              <a:ext uri="{FF2B5EF4-FFF2-40B4-BE49-F238E27FC236}">
                <a16:creationId xmlns:a16="http://schemas.microsoft.com/office/drawing/2014/main" id="{11F6BDBC-825C-442D-8008-FEBABA2EB6FE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96" name="Line 39">
            <a:extLst>
              <a:ext uri="{FF2B5EF4-FFF2-40B4-BE49-F238E27FC236}">
                <a16:creationId xmlns:a16="http://schemas.microsoft.com/office/drawing/2014/main" id="{3223E74E-8D54-4566-ADDF-5CA80A7A4372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97" name="Line 40">
            <a:extLst>
              <a:ext uri="{FF2B5EF4-FFF2-40B4-BE49-F238E27FC236}">
                <a16:creationId xmlns:a16="http://schemas.microsoft.com/office/drawing/2014/main" id="{7CCEA300-2C1B-4659-8BEC-2466BB00EF65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98" name="Line 41">
            <a:extLst>
              <a:ext uri="{FF2B5EF4-FFF2-40B4-BE49-F238E27FC236}">
                <a16:creationId xmlns:a16="http://schemas.microsoft.com/office/drawing/2014/main" id="{C2845B25-B071-41A1-BAF7-5E94D4B71F22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4710" name="Text Box 22">
          <a:extLst>
            <a:ext uri="{FF2B5EF4-FFF2-40B4-BE49-F238E27FC236}">
              <a16:creationId xmlns:a16="http://schemas.microsoft.com/office/drawing/2014/main" id="{E39669A0-265B-413B-ACAC-52E745A2A7EF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2238" name="Group 37">
          <a:extLst>
            <a:ext uri="{FF2B5EF4-FFF2-40B4-BE49-F238E27FC236}">
              <a16:creationId xmlns:a16="http://schemas.microsoft.com/office/drawing/2014/main" id="{79D8F4F3-A45B-46F6-B354-8EE9EE350252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2244" name="Line 38">
            <a:extLst>
              <a:ext uri="{FF2B5EF4-FFF2-40B4-BE49-F238E27FC236}">
                <a16:creationId xmlns:a16="http://schemas.microsoft.com/office/drawing/2014/main" id="{EDDD833D-CCD5-45B7-B31C-191552B16E81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245" name="Line 39">
            <a:extLst>
              <a:ext uri="{FF2B5EF4-FFF2-40B4-BE49-F238E27FC236}">
                <a16:creationId xmlns:a16="http://schemas.microsoft.com/office/drawing/2014/main" id="{07A90674-AA32-49B2-BDBE-B484A4E65324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246" name="Line 40">
            <a:extLst>
              <a:ext uri="{FF2B5EF4-FFF2-40B4-BE49-F238E27FC236}">
                <a16:creationId xmlns:a16="http://schemas.microsoft.com/office/drawing/2014/main" id="{90F586CF-D4AE-4611-A8FE-751975C77D2A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247" name="Line 41">
            <a:extLst>
              <a:ext uri="{FF2B5EF4-FFF2-40B4-BE49-F238E27FC236}">
                <a16:creationId xmlns:a16="http://schemas.microsoft.com/office/drawing/2014/main" id="{7E73AB58-1C0E-4302-BFAA-225C6229767C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421005</xdr:colOff>
      <xdr:row>8</xdr:row>
      <xdr:rowOff>200025</xdr:rowOff>
    </xdr:from>
    <xdr:to>
      <xdr:col>1</xdr:col>
      <xdr:colOff>480071</xdr:colOff>
      <xdr:row>10</xdr:row>
      <xdr:rowOff>47625</xdr:rowOff>
    </xdr:to>
    <xdr:sp macro="" textlink="">
      <xdr:nvSpPr>
        <xdr:cNvPr id="115734" name="Text Box 22">
          <a:extLst>
            <a:ext uri="{FF2B5EF4-FFF2-40B4-BE49-F238E27FC236}">
              <a16:creationId xmlns:a16="http://schemas.microsoft.com/office/drawing/2014/main" id="{9EA4D992-A734-49B7-9C70-6B2A71953DA7}"/>
            </a:ext>
          </a:extLst>
        </xdr:cNvPr>
        <xdr:cNvSpPr txBox="1">
          <a:spLocks noChangeArrowheads="1"/>
        </xdr:cNvSpPr>
      </xdr:nvSpPr>
      <xdr:spPr bwMode="auto">
        <a:xfrm>
          <a:off x="466725" y="219075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指数種類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grpSp>
      <xdr:nvGrpSpPr>
        <xdr:cNvPr id="203261" name="Group 37">
          <a:extLst>
            <a:ext uri="{FF2B5EF4-FFF2-40B4-BE49-F238E27FC236}">
              <a16:creationId xmlns:a16="http://schemas.microsoft.com/office/drawing/2014/main" id="{258A060A-EB33-4816-A911-00BB8C67D958}"/>
            </a:ext>
          </a:extLst>
        </xdr:cNvPr>
        <xdr:cNvGrpSpPr>
          <a:grpSpLocks/>
        </xdr:cNvGrpSpPr>
      </xdr:nvGrpSpPr>
      <xdr:grpSpPr bwMode="auto">
        <a:xfrm>
          <a:off x="0" y="1460500"/>
          <a:ext cx="2113643" cy="1660071"/>
          <a:chOff x="0" y="155"/>
          <a:chExt cx="186" cy="176"/>
        </a:xfrm>
      </xdr:grpSpPr>
      <xdr:sp macro="" textlink="">
        <xdr:nvSpPr>
          <xdr:cNvPr id="203267" name="Line 38">
            <a:extLst>
              <a:ext uri="{FF2B5EF4-FFF2-40B4-BE49-F238E27FC236}">
                <a16:creationId xmlns:a16="http://schemas.microsoft.com/office/drawing/2014/main" id="{F25E7141-BCAB-4D11-9F9A-D6D3EF563A69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64" cy="5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68" name="Line 39">
            <a:extLst>
              <a:ext uri="{FF2B5EF4-FFF2-40B4-BE49-F238E27FC236}">
                <a16:creationId xmlns:a16="http://schemas.microsoft.com/office/drawing/2014/main" id="{381AF750-032D-462F-8B62-CBD79CB93C9D}"/>
              </a:ext>
            </a:extLst>
          </xdr:cNvPr>
          <xdr:cNvSpPr>
            <a:spLocks noChangeShapeType="1"/>
          </xdr:cNvSpPr>
        </xdr:nvSpPr>
        <xdr:spPr bwMode="auto">
          <a:xfrm>
            <a:off x="64" y="211"/>
            <a:ext cx="122" cy="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69" name="Line 40">
            <a:extLst>
              <a:ext uri="{FF2B5EF4-FFF2-40B4-BE49-F238E27FC236}">
                <a16:creationId xmlns:a16="http://schemas.microsoft.com/office/drawing/2014/main" id="{CFF88D71-D411-45FD-BBB6-922BB1669D1E}"/>
              </a:ext>
            </a:extLst>
          </xdr:cNvPr>
          <xdr:cNvSpPr>
            <a:spLocks noChangeShapeType="1"/>
          </xdr:cNvSpPr>
        </xdr:nvSpPr>
        <xdr:spPr bwMode="auto">
          <a:xfrm>
            <a:off x="0" y="155"/>
            <a:ext cx="41" cy="1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70" name="Line 41">
            <a:extLst>
              <a:ext uri="{FF2B5EF4-FFF2-40B4-BE49-F238E27FC236}">
                <a16:creationId xmlns:a16="http://schemas.microsoft.com/office/drawing/2014/main" id="{3DA81508-B083-42F2-90DF-60B101C9C377}"/>
              </a:ext>
            </a:extLst>
          </xdr:cNvPr>
          <xdr:cNvSpPr>
            <a:spLocks noChangeShapeType="1"/>
          </xdr:cNvSpPr>
        </xdr:nvSpPr>
        <xdr:spPr bwMode="auto">
          <a:xfrm>
            <a:off x="41" y="273"/>
            <a:ext cx="145" cy="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>
    <tabColor indexed="22"/>
    <pageSetUpPr fitToPage="1"/>
  </sheetPr>
  <dimension ref="A1:Q160"/>
  <sheetViews>
    <sheetView showGridLines="0" tabSelected="1" zoomScale="90" zoomScaleNormal="90" workbookViewId="0">
      <selection activeCell="J1" sqref="J1"/>
    </sheetView>
  </sheetViews>
  <sheetFormatPr defaultColWidth="9" defaultRowHeight="21" customHeight="1" x14ac:dyDescent="0.2"/>
  <cols>
    <col min="1" max="1" width="5.81640625" style="19" bestFit="1" customWidth="1"/>
    <col min="2" max="2" width="19.90625" style="19" customWidth="1"/>
    <col min="3" max="3" width="17.1796875" style="19" customWidth="1"/>
    <col min="4" max="4" width="10" style="19" customWidth="1"/>
    <col min="5" max="5" width="11.1796875" style="19" customWidth="1"/>
    <col min="6" max="6" width="32.1796875" style="19" customWidth="1"/>
    <col min="7" max="9" width="9" style="19"/>
    <col min="10" max="10" width="10.90625" style="19" customWidth="1"/>
    <col min="11" max="16384" width="9" style="19"/>
  </cols>
  <sheetData>
    <row r="1" spans="1:10" ht="21" customHeight="1" x14ac:dyDescent="0.15">
      <c r="A1" s="18" t="s">
        <v>184</v>
      </c>
      <c r="E1" s="20"/>
    </row>
    <row r="2" spans="1:10" s="22" customFormat="1" ht="12.5" thickBot="1" x14ac:dyDescent="0.25">
      <c r="A2" s="21" t="s">
        <v>185</v>
      </c>
      <c r="E2" s="263" t="s">
        <v>208</v>
      </c>
    </row>
    <row r="3" spans="1:10" ht="19.5" customHeight="1" x14ac:dyDescent="0.2">
      <c r="A3" s="278" t="s">
        <v>186</v>
      </c>
      <c r="B3" s="281" t="s">
        <v>187</v>
      </c>
      <c r="C3" s="285"/>
      <c r="D3" s="283" t="s">
        <v>188</v>
      </c>
      <c r="E3" s="281" t="s">
        <v>189</v>
      </c>
      <c r="F3" s="264" t="s">
        <v>266</v>
      </c>
      <c r="G3" s="265"/>
      <c r="H3" s="265"/>
      <c r="I3" s="265"/>
      <c r="J3" s="266"/>
    </row>
    <row r="4" spans="1:10" ht="33.75" customHeight="1" x14ac:dyDescent="0.2">
      <c r="A4" s="279"/>
      <c r="B4" s="282"/>
      <c r="C4" s="286"/>
      <c r="D4" s="284"/>
      <c r="E4" s="282"/>
      <c r="F4" s="267"/>
      <c r="G4" s="268"/>
      <c r="H4" s="268"/>
      <c r="I4" s="268"/>
      <c r="J4" s="269"/>
    </row>
    <row r="5" spans="1:10" s="24" customFormat="1" ht="21.75" customHeight="1" x14ac:dyDescent="0.2">
      <c r="A5" s="280"/>
      <c r="B5" s="276" t="s">
        <v>190</v>
      </c>
      <c r="C5" s="277"/>
      <c r="D5" s="23" t="s">
        <v>191</v>
      </c>
      <c r="E5" s="41" t="s">
        <v>192</v>
      </c>
      <c r="F5" s="59" t="s">
        <v>267</v>
      </c>
      <c r="G5" s="270" t="s">
        <v>268</v>
      </c>
      <c r="H5" s="271"/>
      <c r="I5" s="271"/>
      <c r="J5" s="272"/>
    </row>
    <row r="6" spans="1:10" ht="19.5" customHeight="1" x14ac:dyDescent="0.2">
      <c r="A6" s="68" t="s">
        <v>382</v>
      </c>
      <c r="B6" s="74" t="str">
        <f>HYPERLINK("#1!ｃ7","集合住宅")</f>
        <v>集合住宅</v>
      </c>
      <c r="C6" s="28" t="s">
        <v>193</v>
      </c>
      <c r="D6" s="29" t="s">
        <v>194</v>
      </c>
      <c r="E6" s="42" t="s">
        <v>378</v>
      </c>
      <c r="F6" s="60" t="s">
        <v>283</v>
      </c>
      <c r="G6" s="45" t="s">
        <v>217</v>
      </c>
      <c r="H6" s="30"/>
      <c r="I6" s="30"/>
      <c r="J6" s="31"/>
    </row>
    <row r="7" spans="1:10" ht="19.5" customHeight="1" x14ac:dyDescent="0.2">
      <c r="A7" s="69" t="s">
        <v>383</v>
      </c>
      <c r="B7" s="75" t="str">
        <f>HYPERLINK("#2!a7:m7","集合住宅")</f>
        <v>集合住宅</v>
      </c>
      <c r="C7" s="32" t="s">
        <v>193</v>
      </c>
      <c r="D7" s="33" t="s">
        <v>195</v>
      </c>
      <c r="E7" s="43" t="s">
        <v>377</v>
      </c>
      <c r="F7" s="61" t="s">
        <v>269</v>
      </c>
      <c r="G7" s="46" t="s">
        <v>218</v>
      </c>
      <c r="H7" s="34"/>
      <c r="I7" s="34"/>
      <c r="J7" s="35"/>
    </row>
    <row r="8" spans="1:10" ht="19.5" customHeight="1" x14ac:dyDescent="0.2">
      <c r="A8" s="69">
        <v>3</v>
      </c>
      <c r="B8" s="75" t="str">
        <f>HYPERLINK("#3!c7","集合住宅")</f>
        <v>集合住宅</v>
      </c>
      <c r="C8" s="32" t="s">
        <v>193</v>
      </c>
      <c r="D8" s="33" t="s">
        <v>209</v>
      </c>
      <c r="E8" s="43" t="s">
        <v>377</v>
      </c>
      <c r="F8" s="61" t="s">
        <v>270</v>
      </c>
      <c r="G8" s="46" t="s">
        <v>219</v>
      </c>
      <c r="H8" s="34"/>
      <c r="I8" s="34"/>
      <c r="J8" s="35"/>
    </row>
    <row r="9" spans="1:10" ht="19.5" customHeight="1" x14ac:dyDescent="0.2">
      <c r="A9" s="69" t="s">
        <v>384</v>
      </c>
      <c r="B9" s="75" t="str">
        <f>HYPERLINK("#4!a7:m7","事務所")</f>
        <v>事務所</v>
      </c>
      <c r="C9" s="32" t="s">
        <v>197</v>
      </c>
      <c r="D9" s="33" t="s">
        <v>194</v>
      </c>
      <c r="E9" s="43" t="s">
        <v>377</v>
      </c>
      <c r="F9" s="61" t="s">
        <v>271</v>
      </c>
      <c r="G9" s="46" t="s">
        <v>220</v>
      </c>
      <c r="H9" s="34"/>
      <c r="I9" s="34"/>
      <c r="J9" s="35"/>
    </row>
    <row r="10" spans="1:10" ht="19.5" customHeight="1" x14ac:dyDescent="0.2">
      <c r="A10" s="69" t="s">
        <v>385</v>
      </c>
      <c r="B10" s="75" t="str">
        <f>HYPERLINK("#5!ｃ7","事務所")</f>
        <v>事務所</v>
      </c>
      <c r="C10" s="32" t="s">
        <v>197</v>
      </c>
      <c r="D10" s="33" t="s">
        <v>195</v>
      </c>
      <c r="E10" s="43" t="s">
        <v>377</v>
      </c>
      <c r="F10" s="61" t="s">
        <v>272</v>
      </c>
      <c r="G10" s="46" t="s">
        <v>221</v>
      </c>
      <c r="H10" s="34"/>
      <c r="I10" s="34"/>
      <c r="J10" s="35"/>
    </row>
    <row r="11" spans="1:10" ht="19.5" customHeight="1" x14ac:dyDescent="0.2">
      <c r="A11" s="69" t="s">
        <v>386</v>
      </c>
      <c r="B11" s="75" t="str">
        <f>HYPERLINK("#6!ｃ7","事務所")</f>
        <v>事務所</v>
      </c>
      <c r="C11" s="32" t="s">
        <v>197</v>
      </c>
      <c r="D11" s="33" t="s">
        <v>196</v>
      </c>
      <c r="E11" s="43" t="s">
        <v>377</v>
      </c>
      <c r="F11" s="61" t="s">
        <v>273</v>
      </c>
      <c r="G11" s="46" t="s">
        <v>222</v>
      </c>
      <c r="H11" s="34"/>
      <c r="I11" s="34"/>
      <c r="J11" s="35"/>
    </row>
    <row r="12" spans="1:10" ht="19.5" customHeight="1" x14ac:dyDescent="0.2">
      <c r="A12" s="69">
        <v>7</v>
      </c>
      <c r="B12" s="75" t="str">
        <f>HYPERLINK("#7!ｃ7","店舗")</f>
        <v>店舗</v>
      </c>
      <c r="C12" s="32" t="s">
        <v>198</v>
      </c>
      <c r="D12" s="33" t="s">
        <v>195</v>
      </c>
      <c r="E12" s="43" t="s">
        <v>377</v>
      </c>
      <c r="F12" s="61" t="s">
        <v>284</v>
      </c>
      <c r="G12" s="46" t="s">
        <v>223</v>
      </c>
      <c r="H12" s="34"/>
      <c r="I12" s="34"/>
      <c r="J12" s="35"/>
    </row>
    <row r="13" spans="1:10" ht="19.5" customHeight="1" x14ac:dyDescent="0.2">
      <c r="A13" s="69">
        <v>8</v>
      </c>
      <c r="B13" s="75" t="str">
        <f>HYPERLINK("#8!ｃ7","店舗")</f>
        <v>店舗</v>
      </c>
      <c r="C13" s="32" t="s">
        <v>198</v>
      </c>
      <c r="D13" s="33" t="s">
        <v>196</v>
      </c>
      <c r="E13" s="43" t="s">
        <v>377</v>
      </c>
      <c r="F13" s="61" t="s">
        <v>285</v>
      </c>
      <c r="G13" s="46" t="s">
        <v>224</v>
      </c>
      <c r="H13" s="34"/>
      <c r="I13" s="34"/>
      <c r="J13" s="35"/>
    </row>
    <row r="14" spans="1:10" ht="19.5" customHeight="1" x14ac:dyDescent="0.2">
      <c r="A14" s="69">
        <v>9</v>
      </c>
      <c r="B14" s="75" t="str">
        <f>HYPERLINK("#9!ｃ7","医院")</f>
        <v>医院</v>
      </c>
      <c r="C14" s="32" t="s">
        <v>199</v>
      </c>
      <c r="D14" s="33" t="s">
        <v>195</v>
      </c>
      <c r="E14" s="43" t="s">
        <v>377</v>
      </c>
      <c r="F14" s="61" t="s">
        <v>286</v>
      </c>
      <c r="G14" s="46" t="s">
        <v>225</v>
      </c>
      <c r="H14" s="34"/>
      <c r="I14" s="34"/>
      <c r="J14" s="35"/>
    </row>
    <row r="15" spans="1:10" ht="19.5" customHeight="1" x14ac:dyDescent="0.2">
      <c r="A15" s="69">
        <v>10</v>
      </c>
      <c r="B15" s="75" t="str">
        <f>HYPERLINK("#10!ｃ7","病院")</f>
        <v>病院</v>
      </c>
      <c r="C15" s="32" t="s">
        <v>212</v>
      </c>
      <c r="D15" s="33" t="s">
        <v>195</v>
      </c>
      <c r="E15" s="43" t="s">
        <v>377</v>
      </c>
      <c r="F15" s="61" t="s">
        <v>274</v>
      </c>
      <c r="G15" s="46" t="s">
        <v>226</v>
      </c>
      <c r="H15" s="34"/>
      <c r="I15" s="34"/>
      <c r="J15" s="35"/>
    </row>
    <row r="16" spans="1:10" ht="19.5" customHeight="1" x14ac:dyDescent="0.2">
      <c r="A16" s="69">
        <v>11</v>
      </c>
      <c r="B16" s="75" t="str">
        <f>HYPERLINK("#11!ｃ7","老人福祉施設")</f>
        <v>老人福祉施設</v>
      </c>
      <c r="C16" s="32" t="s">
        <v>210</v>
      </c>
      <c r="D16" s="33" t="s">
        <v>195</v>
      </c>
      <c r="E16" s="43" t="s">
        <v>377</v>
      </c>
      <c r="F16" s="61" t="s">
        <v>275</v>
      </c>
      <c r="G16" s="273" t="s">
        <v>216</v>
      </c>
      <c r="H16" s="274"/>
      <c r="I16" s="274"/>
      <c r="J16" s="275"/>
    </row>
    <row r="17" spans="1:17" ht="19.5" customHeight="1" x14ac:dyDescent="0.2">
      <c r="A17" s="69">
        <v>12</v>
      </c>
      <c r="B17" s="75" t="str">
        <f>HYPERLINK("#12!ｃ7","ホテル")</f>
        <v>ホテル</v>
      </c>
      <c r="C17" s="32" t="s">
        <v>200</v>
      </c>
      <c r="D17" s="33" t="s">
        <v>195</v>
      </c>
      <c r="E17" s="43" t="s">
        <v>377</v>
      </c>
      <c r="F17" s="61" t="s">
        <v>287</v>
      </c>
      <c r="G17" s="46" t="s">
        <v>227</v>
      </c>
      <c r="H17" s="34"/>
      <c r="I17" s="34"/>
      <c r="J17" s="35"/>
    </row>
    <row r="18" spans="1:17" ht="19.5" customHeight="1" x14ac:dyDescent="0.2">
      <c r="A18" s="69">
        <v>13</v>
      </c>
      <c r="B18" s="75" t="str">
        <f>HYPERLINK("#13!ｃ7","体育館")</f>
        <v>体育館</v>
      </c>
      <c r="C18" s="32" t="s">
        <v>201</v>
      </c>
      <c r="D18" s="33" t="s">
        <v>195</v>
      </c>
      <c r="E18" s="43" t="s">
        <v>377</v>
      </c>
      <c r="F18" s="61" t="s">
        <v>288</v>
      </c>
      <c r="G18" s="46" t="s">
        <v>228</v>
      </c>
      <c r="H18" s="34"/>
      <c r="I18" s="34"/>
      <c r="J18" s="35"/>
    </row>
    <row r="19" spans="1:17" ht="19.5" customHeight="1" x14ac:dyDescent="0.2">
      <c r="A19" s="69">
        <v>14</v>
      </c>
      <c r="B19" s="75" t="str">
        <f>HYPERLINK("#14!ｃ7","体育館")</f>
        <v>体育館</v>
      </c>
      <c r="C19" s="32" t="s">
        <v>201</v>
      </c>
      <c r="D19" s="33" t="s">
        <v>196</v>
      </c>
      <c r="E19" s="43" t="s">
        <v>377</v>
      </c>
      <c r="F19" s="61" t="s">
        <v>276</v>
      </c>
      <c r="G19" s="46" t="s">
        <v>229</v>
      </c>
      <c r="H19" s="34"/>
      <c r="I19" s="34"/>
      <c r="J19" s="35"/>
    </row>
    <row r="20" spans="1:17" ht="19.5" customHeight="1" x14ac:dyDescent="0.2">
      <c r="A20" s="69">
        <v>15</v>
      </c>
      <c r="B20" s="75" t="str">
        <f>HYPERLINK("#15!ｃ7","学校")</f>
        <v>学校</v>
      </c>
      <c r="C20" s="36" t="s">
        <v>213</v>
      </c>
      <c r="D20" s="33" t="s">
        <v>194</v>
      </c>
      <c r="E20" s="43" t="s">
        <v>377</v>
      </c>
      <c r="F20" s="61" t="s">
        <v>277</v>
      </c>
      <c r="G20" s="46" t="s">
        <v>230</v>
      </c>
      <c r="H20" s="34"/>
      <c r="I20" s="34"/>
      <c r="J20" s="35"/>
    </row>
    <row r="21" spans="1:17" ht="19.5" customHeight="1" x14ac:dyDescent="0.2">
      <c r="A21" s="69" t="s">
        <v>387</v>
      </c>
      <c r="B21" s="75" t="str">
        <f>HYPERLINK("#16!ｃ7","学校")</f>
        <v>学校</v>
      </c>
      <c r="C21" s="36" t="s">
        <v>211</v>
      </c>
      <c r="D21" s="33" t="s">
        <v>195</v>
      </c>
      <c r="E21" s="43" t="s">
        <v>377</v>
      </c>
      <c r="F21" s="61" t="s">
        <v>278</v>
      </c>
      <c r="G21" s="46" t="s">
        <v>231</v>
      </c>
      <c r="H21" s="34"/>
      <c r="I21" s="34"/>
      <c r="J21" s="35"/>
    </row>
    <row r="22" spans="1:17" ht="19.5" customHeight="1" x14ac:dyDescent="0.2">
      <c r="A22" s="69" t="s">
        <v>388</v>
      </c>
      <c r="B22" s="75" t="str">
        <f>HYPERLINK("#17!ｃ7","工場")</f>
        <v>工場</v>
      </c>
      <c r="C22" s="32" t="s">
        <v>202</v>
      </c>
      <c r="D22" s="33" t="s">
        <v>196</v>
      </c>
      <c r="E22" s="43" t="s">
        <v>377</v>
      </c>
      <c r="F22" s="61" t="s">
        <v>279</v>
      </c>
      <c r="G22" s="46" t="s">
        <v>232</v>
      </c>
      <c r="H22" s="34"/>
      <c r="I22" s="34"/>
      <c r="J22" s="35"/>
    </row>
    <row r="23" spans="1:17" ht="19.5" customHeight="1" x14ac:dyDescent="0.2">
      <c r="A23" s="69">
        <v>18</v>
      </c>
      <c r="B23" s="75" t="str">
        <f>HYPERLINK("#18!ｃ7","倉庫")</f>
        <v>倉庫</v>
      </c>
      <c r="C23" s="32" t="s">
        <v>203</v>
      </c>
      <c r="D23" s="33" t="s">
        <v>196</v>
      </c>
      <c r="E23" s="43" t="s">
        <v>377</v>
      </c>
      <c r="F23" s="61" t="s">
        <v>289</v>
      </c>
      <c r="G23" s="46" t="s">
        <v>233</v>
      </c>
      <c r="H23" s="34"/>
      <c r="I23" s="34"/>
      <c r="J23" s="35"/>
    </row>
    <row r="24" spans="1:17" ht="19.5" customHeight="1" x14ac:dyDescent="0.2">
      <c r="A24" s="69" t="s">
        <v>389</v>
      </c>
      <c r="B24" s="75" t="str">
        <f>HYPERLINK("#19!a7:m7","住宅")</f>
        <v>住宅</v>
      </c>
      <c r="C24" s="32" t="s">
        <v>214</v>
      </c>
      <c r="D24" s="33" t="s">
        <v>204</v>
      </c>
      <c r="E24" s="43" t="s">
        <v>377</v>
      </c>
      <c r="F24" s="61" t="s">
        <v>280</v>
      </c>
      <c r="G24" s="46" t="s">
        <v>234</v>
      </c>
      <c r="H24" s="34"/>
      <c r="I24" s="34"/>
      <c r="J24" s="35"/>
    </row>
    <row r="25" spans="1:17" ht="19.5" customHeight="1" x14ac:dyDescent="0.2">
      <c r="A25" s="69" t="s">
        <v>390</v>
      </c>
      <c r="B25" s="75" t="str">
        <f>HYPERLINK("#20!a7:m7","構造物平均（SRC）")</f>
        <v>構造物平均（SRC）</v>
      </c>
      <c r="C25" s="32" t="s">
        <v>205</v>
      </c>
      <c r="D25" s="33" t="s">
        <v>194</v>
      </c>
      <c r="E25" s="43" t="s">
        <v>377</v>
      </c>
      <c r="F25" s="61" t="s">
        <v>281</v>
      </c>
      <c r="G25" s="46" t="s">
        <v>235</v>
      </c>
      <c r="H25" s="34"/>
      <c r="I25" s="34"/>
      <c r="J25" s="35"/>
    </row>
    <row r="26" spans="1:17" ht="19.5" customHeight="1" x14ac:dyDescent="0.2">
      <c r="A26" s="69" t="s">
        <v>391</v>
      </c>
      <c r="B26" s="75" t="str">
        <f>HYPERLINK("#21!a7:m7","構造物平均（RC）")</f>
        <v>構造物平均（RC）</v>
      </c>
      <c r="C26" s="32" t="s">
        <v>206</v>
      </c>
      <c r="D26" s="33" t="s">
        <v>195</v>
      </c>
      <c r="E26" s="43" t="s">
        <v>377</v>
      </c>
      <c r="F26" s="61" t="s">
        <v>290</v>
      </c>
      <c r="G26" s="46" t="s">
        <v>236</v>
      </c>
      <c r="H26" s="34"/>
      <c r="I26" s="34"/>
      <c r="J26" s="35"/>
    </row>
    <row r="27" spans="1:17" ht="19.5" customHeight="1" thickBot="1" x14ac:dyDescent="0.25">
      <c r="A27" s="70" t="s">
        <v>392</v>
      </c>
      <c r="B27" s="76" t="str">
        <f>HYPERLINK("#22!a7:m7","構造物平均（S）")</f>
        <v>構造物平均（S）</v>
      </c>
      <c r="C27" s="37" t="s">
        <v>207</v>
      </c>
      <c r="D27" s="38" t="s">
        <v>196</v>
      </c>
      <c r="E27" s="44" t="s">
        <v>377</v>
      </c>
      <c r="F27" s="62" t="s">
        <v>282</v>
      </c>
      <c r="G27" s="47" t="s">
        <v>237</v>
      </c>
      <c r="H27" s="39"/>
      <c r="I27" s="39"/>
      <c r="J27" s="40"/>
    </row>
    <row r="28" spans="1:17" ht="13" x14ac:dyDescent="0.2">
      <c r="A28" s="71" t="s">
        <v>414</v>
      </c>
    </row>
    <row r="29" spans="1:17" ht="21" customHeight="1" x14ac:dyDescent="0.2">
      <c r="J29" s="48"/>
      <c r="K29" s="48"/>
      <c r="L29" s="48"/>
      <c r="M29" s="48"/>
      <c r="N29" s="48"/>
      <c r="O29" s="48"/>
      <c r="P29" s="48"/>
      <c r="Q29" s="48"/>
    </row>
    <row r="40" spans="1:1" ht="21" customHeight="1" x14ac:dyDescent="0.2">
      <c r="A40" s="25"/>
    </row>
    <row r="42" spans="1:1" ht="21" customHeight="1" x14ac:dyDescent="0.2">
      <c r="A42" s="26"/>
    </row>
    <row r="47" spans="1:1" ht="21" customHeight="1" x14ac:dyDescent="0.2">
      <c r="A47" s="27"/>
    </row>
    <row r="48" spans="1:1" ht="21" customHeight="1" x14ac:dyDescent="0.2">
      <c r="A48" s="25"/>
    </row>
    <row r="55" spans="1:1" ht="21" customHeight="1" x14ac:dyDescent="0.2">
      <c r="A55" s="27"/>
    </row>
    <row r="71" spans="1:1" ht="21" customHeight="1" x14ac:dyDescent="0.2">
      <c r="A71" s="27"/>
    </row>
    <row r="79" spans="1:1" ht="21" customHeight="1" x14ac:dyDescent="0.2">
      <c r="A79" s="27"/>
    </row>
    <row r="87" spans="1:1" ht="21" customHeight="1" x14ac:dyDescent="0.2">
      <c r="A87" s="27"/>
    </row>
    <row r="95" spans="1:1" ht="21" customHeight="1" x14ac:dyDescent="0.2">
      <c r="A95" s="27"/>
    </row>
    <row r="103" spans="1:1" ht="21" customHeight="1" x14ac:dyDescent="0.2">
      <c r="A103" s="27"/>
    </row>
    <row r="111" spans="1:1" ht="21" customHeight="1" x14ac:dyDescent="0.2">
      <c r="A111" s="27"/>
    </row>
    <row r="119" spans="1:1" ht="21" customHeight="1" x14ac:dyDescent="0.2">
      <c r="A119" s="27"/>
    </row>
    <row r="127" spans="1:1" ht="21" customHeight="1" x14ac:dyDescent="0.2">
      <c r="A127" s="27"/>
    </row>
    <row r="135" spans="1:1" ht="21" customHeight="1" x14ac:dyDescent="0.2">
      <c r="A135" s="27"/>
    </row>
    <row r="143" spans="1:1" ht="21" customHeight="1" x14ac:dyDescent="0.2">
      <c r="A143" s="27"/>
    </row>
    <row r="151" spans="1:1" ht="21" customHeight="1" x14ac:dyDescent="0.2">
      <c r="A151" s="27"/>
    </row>
    <row r="160" spans="1:1" ht="21" customHeight="1" x14ac:dyDescent="0.2">
      <c r="A160" s="25"/>
    </row>
  </sheetData>
  <mergeCells count="8">
    <mergeCell ref="F3:J4"/>
    <mergeCell ref="G5:J5"/>
    <mergeCell ref="G16:J16"/>
    <mergeCell ref="B5:C5"/>
    <mergeCell ref="A3:A5"/>
    <mergeCell ref="E3:E4"/>
    <mergeCell ref="D3:D4"/>
    <mergeCell ref="B3:C4"/>
  </mergeCells>
  <phoneticPr fontId="3"/>
  <printOptions horizontalCentered="1" verticalCentered="1"/>
  <pageMargins left="0" right="0" top="0.39370078740157483" bottom="0.19685039370078741" header="0" footer="0"/>
  <pageSetup paperSize="9" scale="86" orientation="landscape" r:id="rId1"/>
  <headerFooter alignWithMargins="0">
    <oddFooter>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ignoredErrors>
    <ignoredError sqref="A6:A2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6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83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0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168</v>
      </c>
      <c r="D7" s="288"/>
      <c r="E7" s="288"/>
      <c r="F7" s="289"/>
    </row>
    <row r="8" spans="1:6" ht="20.25" customHeight="1" x14ac:dyDescent="0.2">
      <c r="A8" s="140"/>
      <c r="B8" s="214" t="s">
        <v>61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149" t="s">
        <v>2</v>
      </c>
      <c r="C11" s="217" t="s">
        <v>3</v>
      </c>
      <c r="D11" s="217" t="s">
        <v>4</v>
      </c>
      <c r="E11" s="218" t="s">
        <v>133</v>
      </c>
      <c r="F11" s="219" t="s">
        <v>134</v>
      </c>
    </row>
    <row r="12" spans="1:6" ht="20.25" customHeight="1" x14ac:dyDescent="0.25">
      <c r="A12" s="153" t="s">
        <v>169</v>
      </c>
      <c r="B12" s="154" t="s">
        <v>170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3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6.25" customHeight="1" x14ac:dyDescent="0.2">
      <c r="A14" s="180" t="s">
        <v>291</v>
      </c>
      <c r="B14" s="181" t="s">
        <v>71</v>
      </c>
      <c r="C14" s="106">
        <v>97.121260451346998</v>
      </c>
      <c r="D14" s="106">
        <v>100.568010061263</v>
      </c>
      <c r="E14" s="106">
        <v>104.277209715943</v>
      </c>
      <c r="F14" s="156">
        <v>93.440290870630093</v>
      </c>
    </row>
    <row r="15" spans="1:6" s="108" customFormat="1" ht="17.149999999999999" customHeight="1" x14ac:dyDescent="0.2">
      <c r="A15" s="182">
        <v>1981</v>
      </c>
      <c r="B15" s="183"/>
      <c r="C15" s="109">
        <v>100.520504567144</v>
      </c>
      <c r="D15" s="109">
        <v>103.88675439328399</v>
      </c>
      <c r="E15" s="109">
        <v>107.405526007421</v>
      </c>
      <c r="F15" s="157">
        <v>97.364783087196599</v>
      </c>
    </row>
    <row r="16" spans="1:6" s="108" customFormat="1" ht="17.149999999999999" customHeight="1" x14ac:dyDescent="0.2">
      <c r="A16" s="182">
        <v>1982</v>
      </c>
      <c r="B16" s="183"/>
      <c r="C16" s="109">
        <v>102.074444734366</v>
      </c>
      <c r="D16" s="109">
        <v>105.29470653414199</v>
      </c>
      <c r="E16" s="109">
        <v>108.865406943444</v>
      </c>
      <c r="F16" s="157">
        <v>98.579506868514798</v>
      </c>
    </row>
    <row r="17" spans="1:6" s="108" customFormat="1" ht="17.149999999999999" customHeight="1" x14ac:dyDescent="0.2">
      <c r="A17" s="182">
        <v>1983</v>
      </c>
      <c r="B17" s="183"/>
      <c r="C17" s="109">
        <v>100.811868348498</v>
      </c>
      <c r="D17" s="109">
        <v>103.585050363101</v>
      </c>
      <c r="E17" s="109">
        <v>106.467031119978</v>
      </c>
      <c r="F17" s="157">
        <v>98.579506868514798</v>
      </c>
    </row>
    <row r="18" spans="1:6" s="108" customFormat="1" ht="17.149999999999999" customHeight="1" x14ac:dyDescent="0.2">
      <c r="A18" s="184">
        <v>1984</v>
      </c>
      <c r="B18" s="185"/>
      <c r="C18" s="111">
        <v>101.68595969256</v>
      </c>
      <c r="D18" s="111">
        <v>104.18845842346801</v>
      </c>
      <c r="E18" s="111">
        <v>106.988417168558</v>
      </c>
      <c r="F18" s="158">
        <v>99.327029195479795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100.908989608949</v>
      </c>
      <c r="D19" s="109">
        <v>103.082210312794</v>
      </c>
      <c r="E19" s="109">
        <v>105.215704603386</v>
      </c>
      <c r="F19" s="157">
        <v>99.8876709407036</v>
      </c>
    </row>
    <row r="20" spans="1:6" s="108" customFormat="1" ht="17.149999999999999" customHeight="1" x14ac:dyDescent="0.2">
      <c r="A20" s="182">
        <v>1986</v>
      </c>
      <c r="B20" s="181"/>
      <c r="C20" s="109">
        <v>99.798990723251094</v>
      </c>
      <c r="D20" s="109">
        <v>101.639059368415</v>
      </c>
      <c r="E20" s="109">
        <v>103.63746903433599</v>
      </c>
      <c r="F20" s="157">
        <v>98.788906560355898</v>
      </c>
    </row>
    <row r="21" spans="1:6" s="108" customFormat="1" ht="17.149999999999999" customHeight="1" x14ac:dyDescent="0.2">
      <c r="A21" s="182">
        <v>1987</v>
      </c>
      <c r="B21" s="181"/>
      <c r="C21" s="109">
        <v>101.41353455699399</v>
      </c>
      <c r="D21" s="109">
        <v>103.391456943733</v>
      </c>
      <c r="E21" s="109">
        <v>106.057430240214</v>
      </c>
      <c r="F21" s="157">
        <v>99.088569573178006</v>
      </c>
    </row>
    <row r="22" spans="1:6" s="108" customFormat="1" ht="17.149999999999999" customHeight="1" x14ac:dyDescent="0.2">
      <c r="A22" s="182">
        <v>1988</v>
      </c>
      <c r="B22" s="181"/>
      <c r="C22" s="109">
        <v>107.266255954313</v>
      </c>
      <c r="D22" s="109">
        <v>109.679471772813</v>
      </c>
      <c r="E22" s="109">
        <v>114.895549426898</v>
      </c>
      <c r="F22" s="157">
        <v>100.686772308229</v>
      </c>
    </row>
    <row r="23" spans="1:6" s="108" customFormat="1" ht="17.149999999999999" customHeight="1" x14ac:dyDescent="0.2">
      <c r="A23" s="184">
        <v>1989</v>
      </c>
      <c r="B23" s="186"/>
      <c r="C23" s="111">
        <v>112.917159372415</v>
      </c>
      <c r="D23" s="111">
        <v>115.45207555032999</v>
      </c>
      <c r="E23" s="111">
        <v>123.207590090566</v>
      </c>
      <c r="F23" s="158">
        <v>102.18508737234001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119.47624369699599</v>
      </c>
      <c r="D24" s="109">
        <v>122.358583641287</v>
      </c>
      <c r="E24" s="109">
        <v>131.940493572647</v>
      </c>
      <c r="F24" s="157">
        <v>105.880931197146</v>
      </c>
    </row>
    <row r="25" spans="1:6" s="108" customFormat="1" ht="17.149999999999999" customHeight="1" x14ac:dyDescent="0.2">
      <c r="A25" s="182">
        <v>1991</v>
      </c>
      <c r="B25" s="181"/>
      <c r="C25" s="109">
        <v>127.72010451208899</v>
      </c>
      <c r="D25" s="109">
        <v>131.16840166345901</v>
      </c>
      <c r="E25" s="109">
        <v>139.85692318700501</v>
      </c>
      <c r="F25" s="157">
        <v>116.151381523269</v>
      </c>
    </row>
    <row r="26" spans="1:6" s="108" customFormat="1" ht="17.149999999999999" customHeight="1" x14ac:dyDescent="0.2">
      <c r="A26" s="182">
        <v>1992</v>
      </c>
      <c r="B26" s="181"/>
      <c r="C26" s="109">
        <v>131.06543933560499</v>
      </c>
      <c r="D26" s="109">
        <v>134.47208342177399</v>
      </c>
      <c r="E26" s="109">
        <v>141.30826861630501</v>
      </c>
      <c r="F26" s="157">
        <v>122.186594601506</v>
      </c>
    </row>
    <row r="27" spans="1:6" s="108" customFormat="1" ht="17.149999999999999" customHeight="1" x14ac:dyDescent="0.2">
      <c r="A27" s="182">
        <v>1993</v>
      </c>
      <c r="B27" s="181"/>
      <c r="C27" s="109">
        <v>128.31748573057399</v>
      </c>
      <c r="D27" s="109">
        <v>131.29076024710099</v>
      </c>
      <c r="E27" s="109">
        <v>135.10706541838999</v>
      </c>
      <c r="F27" s="157">
        <v>123.986570431858</v>
      </c>
    </row>
    <row r="28" spans="1:6" s="108" customFormat="1" ht="17.149999999999999" customHeight="1" x14ac:dyDescent="0.2">
      <c r="A28" s="184">
        <v>1994</v>
      </c>
      <c r="B28" s="186"/>
      <c r="C28" s="111">
        <v>122.702102276815</v>
      </c>
      <c r="D28" s="111">
        <v>124.80575531411201</v>
      </c>
      <c r="E28" s="111">
        <v>126.13511185545001</v>
      </c>
      <c r="F28" s="158">
        <v>121.868951807915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118.63990999111699</v>
      </c>
      <c r="D29" s="109">
        <v>120.278487719385</v>
      </c>
      <c r="E29" s="109">
        <v>122.968540009707</v>
      </c>
      <c r="F29" s="157">
        <v>114.9866912801</v>
      </c>
    </row>
    <row r="30" spans="1:6" s="108" customFormat="1" ht="17.149999999999999" customHeight="1" x14ac:dyDescent="0.2">
      <c r="A30" s="182">
        <v>1996</v>
      </c>
      <c r="B30" s="181"/>
      <c r="C30" s="109">
        <v>116.84105487073499</v>
      </c>
      <c r="D30" s="109">
        <v>118.202376212468</v>
      </c>
      <c r="E30" s="109">
        <v>121.86282663025401</v>
      </c>
      <c r="F30" s="157">
        <v>111.309355984958</v>
      </c>
    </row>
    <row r="31" spans="1:6" s="108" customFormat="1" ht="17.149999999999999" customHeight="1" x14ac:dyDescent="0.2">
      <c r="A31" s="182">
        <v>1997</v>
      </c>
      <c r="B31" s="181"/>
      <c r="C31" s="109">
        <v>116.528675794017</v>
      </c>
      <c r="D31" s="109">
        <v>117.728892844805</v>
      </c>
      <c r="E31" s="109">
        <v>121.098184762101</v>
      </c>
      <c r="F31" s="157">
        <v>111.32372489648</v>
      </c>
    </row>
    <row r="32" spans="1:6" s="108" customFormat="1" ht="17.149999999999999" customHeight="1" x14ac:dyDescent="0.2">
      <c r="A32" s="182">
        <v>1998</v>
      </c>
      <c r="B32" s="181"/>
      <c r="C32" s="109">
        <v>113.605249697026</v>
      </c>
      <c r="D32" s="109">
        <v>114.517302518625</v>
      </c>
      <c r="E32" s="109">
        <v>117.91175203805</v>
      </c>
      <c r="F32" s="157">
        <v>108.091995278993</v>
      </c>
    </row>
    <row r="33" spans="1:6" s="108" customFormat="1" ht="17.149999999999999" customHeight="1" x14ac:dyDescent="0.2">
      <c r="A33" s="184">
        <v>1999</v>
      </c>
      <c r="B33" s="186"/>
      <c r="C33" s="111">
        <v>111.541815920876</v>
      </c>
      <c r="D33" s="111">
        <v>112.266567422983</v>
      </c>
      <c r="E33" s="111">
        <v>114.766790678817</v>
      </c>
      <c r="F33" s="158">
        <v>107.34497724221499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109.39551790658901</v>
      </c>
      <c r="D34" s="113">
        <v>109.931852402701</v>
      </c>
      <c r="E34" s="113">
        <v>112.017902903156</v>
      </c>
      <c r="F34" s="159">
        <v>105.71547501448499</v>
      </c>
    </row>
    <row r="35" spans="1:6" s="108" customFormat="1" ht="17.149999999999999" customHeight="1" x14ac:dyDescent="0.2">
      <c r="A35" s="182">
        <v>2001</v>
      </c>
      <c r="B35" s="181"/>
      <c r="C35" s="109">
        <v>107.83413330432801</v>
      </c>
      <c r="D35" s="109">
        <v>108.281923128901</v>
      </c>
      <c r="E35" s="109">
        <v>110.033389316078</v>
      </c>
      <c r="F35" s="157">
        <v>104.628481514857</v>
      </c>
    </row>
    <row r="36" spans="1:6" s="108" customFormat="1" ht="17.149999999999999" customHeight="1" x14ac:dyDescent="0.2">
      <c r="A36" s="182">
        <v>2002</v>
      </c>
      <c r="B36" s="189"/>
      <c r="C36" s="115">
        <v>105.275354590668</v>
      </c>
      <c r="D36" s="115">
        <v>105.943816930563</v>
      </c>
      <c r="E36" s="115">
        <v>107.557369391533</v>
      </c>
      <c r="F36" s="160">
        <v>102.53417167541799</v>
      </c>
    </row>
    <row r="37" spans="1:6" s="108" customFormat="1" ht="17.149999999999999" customHeight="1" x14ac:dyDescent="0.2">
      <c r="A37" s="182">
        <v>2003</v>
      </c>
      <c r="B37" s="190"/>
      <c r="C37" s="115">
        <v>101.640443273767</v>
      </c>
      <c r="D37" s="115">
        <v>101.99805310052599</v>
      </c>
      <c r="E37" s="115">
        <v>104.429942274144</v>
      </c>
      <c r="F37" s="160">
        <v>97.268159179761994</v>
      </c>
    </row>
    <row r="38" spans="1:6" s="108" customFormat="1" ht="17.149999999999999" customHeight="1" x14ac:dyDescent="0.2">
      <c r="A38" s="182">
        <v>2004</v>
      </c>
      <c r="B38" s="190"/>
      <c r="C38" s="115">
        <v>99.913043888026294</v>
      </c>
      <c r="D38" s="115">
        <v>100.011772920073</v>
      </c>
      <c r="E38" s="115">
        <v>102.690697995878</v>
      </c>
      <c r="F38" s="160">
        <v>94.888966762298395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98.939400122310005</v>
      </c>
      <c r="D39" s="117">
        <v>98.9520862259739</v>
      </c>
      <c r="E39" s="117">
        <v>100.89763557521501</v>
      </c>
      <c r="F39" s="161">
        <v>95.045048620547504</v>
      </c>
    </row>
    <row r="40" spans="1:6" s="108" customFormat="1" ht="17.149999999999999" customHeight="1" x14ac:dyDescent="0.2">
      <c r="A40" s="182">
        <v>2006</v>
      </c>
      <c r="B40" s="193"/>
      <c r="C40" s="119">
        <v>100.418286256215</v>
      </c>
      <c r="D40" s="119">
        <v>100.434914033346</v>
      </c>
      <c r="E40" s="119">
        <v>101.66127719101399</v>
      </c>
      <c r="F40" s="162">
        <v>97.972140741683205</v>
      </c>
    </row>
    <row r="41" spans="1:6" s="108" customFormat="1" ht="17.149999999999999" customHeight="1" x14ac:dyDescent="0.2">
      <c r="A41" s="182">
        <v>2007</v>
      </c>
      <c r="B41" s="189"/>
      <c r="C41" s="119">
        <v>103.524894050124</v>
      </c>
      <c r="D41" s="119">
        <v>103.700818915692</v>
      </c>
      <c r="E41" s="119">
        <v>105.051911270128</v>
      </c>
      <c r="F41" s="162">
        <v>100.98756538694499</v>
      </c>
    </row>
    <row r="42" spans="1:6" s="108" customFormat="1" ht="17.149999999999999" customHeight="1" x14ac:dyDescent="0.2">
      <c r="A42" s="182">
        <v>2008</v>
      </c>
      <c r="B42" s="189"/>
      <c r="C42" s="119">
        <v>108.062353838848</v>
      </c>
      <c r="D42" s="119">
        <v>108.37503516739299</v>
      </c>
      <c r="E42" s="119">
        <v>111.21539811692</v>
      </c>
      <c r="F42" s="162">
        <v>102.67103960378</v>
      </c>
    </row>
    <row r="43" spans="1:6" s="108" customFormat="1" ht="17.149999999999999" customHeight="1" x14ac:dyDescent="0.2">
      <c r="A43" s="184">
        <v>2009</v>
      </c>
      <c r="B43" s="194"/>
      <c r="C43" s="121">
        <v>102.92628523235599</v>
      </c>
      <c r="D43" s="121">
        <v>103.013867710291</v>
      </c>
      <c r="E43" s="121">
        <v>103.723814660431</v>
      </c>
      <c r="F43" s="163">
        <v>101.58815757184701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98.844342224660593</v>
      </c>
      <c r="D44" s="119">
        <v>98.806931322391506</v>
      </c>
      <c r="E44" s="119">
        <v>98.453108222216599</v>
      </c>
      <c r="F44" s="162">
        <v>99.517476217378899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102.0657580629</v>
      </c>
      <c r="D46" s="125">
        <v>102.26024790140001</v>
      </c>
      <c r="E46" s="125">
        <v>102.93442640080001</v>
      </c>
      <c r="F46" s="165">
        <v>100.4621913461</v>
      </c>
    </row>
    <row r="47" spans="1:6" s="108" customFormat="1" ht="17.149999999999999" customHeight="1" x14ac:dyDescent="0.2">
      <c r="A47" s="187">
        <v>2013</v>
      </c>
      <c r="B47" s="197"/>
      <c r="C47" s="125">
        <v>105.3001041032</v>
      </c>
      <c r="D47" s="125">
        <v>105.68422710190001</v>
      </c>
      <c r="E47" s="125">
        <v>106.944876361</v>
      </c>
      <c r="F47" s="165">
        <v>102.3220334602</v>
      </c>
    </row>
    <row r="48" spans="1:6" s="108" customFormat="1" ht="17.149999999999999" customHeight="1" x14ac:dyDescent="0.2">
      <c r="A48" s="187">
        <v>2014</v>
      </c>
      <c r="B48" s="197"/>
      <c r="C48" s="125">
        <v>111.8604513881</v>
      </c>
      <c r="D48" s="125">
        <v>112.5434220546</v>
      </c>
      <c r="E48" s="125">
        <v>115.42377944410001</v>
      </c>
      <c r="F48" s="165">
        <v>104.8614127793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114.61788126</v>
      </c>
      <c r="D49" s="127">
        <v>115.4716372087</v>
      </c>
      <c r="E49" s="127">
        <v>118.99459665569999</v>
      </c>
      <c r="F49" s="166">
        <v>106.0757868024</v>
      </c>
    </row>
    <row r="50" spans="1:6" s="108" customFormat="1" ht="17.149999999999999" customHeight="1" x14ac:dyDescent="0.2">
      <c r="A50" s="187">
        <v>2016</v>
      </c>
      <c r="B50" s="197"/>
      <c r="C50" s="125">
        <v>112.8687820904</v>
      </c>
      <c r="D50" s="125">
        <v>113.5945259123</v>
      </c>
      <c r="E50" s="125">
        <v>116.58955340270001</v>
      </c>
      <c r="F50" s="165">
        <v>105.60668765130001</v>
      </c>
    </row>
    <row r="51" spans="1:6" s="108" customFormat="1" ht="17.149999999999999" customHeight="1" x14ac:dyDescent="0.2">
      <c r="A51" s="187">
        <v>2017</v>
      </c>
      <c r="B51" s="197"/>
      <c r="C51" s="125">
        <v>113.66788354729999</v>
      </c>
      <c r="D51" s="125">
        <v>114.34002600380001</v>
      </c>
      <c r="E51" s="125">
        <v>117.3763294131</v>
      </c>
      <c r="F51" s="165">
        <v>106.2421034896</v>
      </c>
    </row>
    <row r="52" spans="1:6" s="108" customFormat="1" ht="17.149999999999999" customHeight="1" x14ac:dyDescent="0.2">
      <c r="A52" s="182">
        <v>2018</v>
      </c>
      <c r="B52" s="189"/>
      <c r="C52" s="119">
        <v>116.4846745613</v>
      </c>
      <c r="D52" s="119">
        <v>117.3124008713</v>
      </c>
      <c r="E52" s="119">
        <v>121.066559854</v>
      </c>
      <c r="F52" s="162">
        <v>107.29993358820001</v>
      </c>
    </row>
    <row r="53" spans="1:6" s="108" customFormat="1" ht="17.149999999999999" customHeight="1" x14ac:dyDescent="0.2">
      <c r="A53" s="187">
        <v>2019</v>
      </c>
      <c r="B53" s="254"/>
      <c r="C53" s="119">
        <v>118.5468187619</v>
      </c>
      <c r="D53" s="119">
        <v>119.36357142769999</v>
      </c>
      <c r="E53" s="119">
        <v>123.3169109594</v>
      </c>
      <c r="F53" s="162">
        <v>108.8198829736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119.66936302649999</v>
      </c>
      <c r="D54" s="129">
        <v>120.54791918710001</v>
      </c>
      <c r="E54" s="129">
        <v>124.3231687128</v>
      </c>
      <c r="F54" s="167">
        <v>110.4792027222</v>
      </c>
    </row>
    <row r="55" spans="1:6" s="108" customFormat="1" ht="17.149999999999999" customHeight="1" x14ac:dyDescent="0.2">
      <c r="A55" s="255">
        <v>2021</v>
      </c>
      <c r="B55" s="262"/>
      <c r="C55" s="257">
        <v>122.8749804479</v>
      </c>
      <c r="D55" s="257">
        <v>123.84642484</v>
      </c>
      <c r="E55" s="257">
        <v>128.38627774599999</v>
      </c>
      <c r="F55" s="259">
        <v>111.738485645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315</v>
      </c>
      <c r="B57" s="51">
        <f>DATEVALUE(LEFT(A57,4) &amp; "/1/1")</f>
        <v>40544</v>
      </c>
      <c r="C57" s="7">
        <v>98.864738102741768</v>
      </c>
      <c r="D57" s="7">
        <v>98.794968842935333</v>
      </c>
      <c r="E57" s="7">
        <v>98.464017917033502</v>
      </c>
      <c r="F57" s="13">
        <v>99.677626006149126</v>
      </c>
    </row>
    <row r="58" spans="1:6" s="6" customFormat="1" ht="17.149999999999999" customHeight="1" x14ac:dyDescent="0.2">
      <c r="A58" s="15" t="s">
        <v>295</v>
      </c>
      <c r="B58" s="202"/>
      <c r="C58" s="7">
        <v>99.415233317761874</v>
      </c>
      <c r="D58" s="7">
        <v>99.398235166023809</v>
      </c>
      <c r="E58" s="7">
        <v>99.167200442330852</v>
      </c>
      <c r="F58" s="13">
        <v>100.01441248374252</v>
      </c>
    </row>
    <row r="59" spans="1:6" s="6" customFormat="1" ht="17.149999999999999" customHeight="1" x14ac:dyDescent="0.2">
      <c r="A59" s="14" t="s">
        <v>81</v>
      </c>
      <c r="B59" s="202"/>
      <c r="C59" s="7">
        <v>99.882386018393859</v>
      </c>
      <c r="D59" s="7">
        <v>99.87481405596786</v>
      </c>
      <c r="E59" s="7">
        <v>99.873033640383966</v>
      </c>
      <c r="F59" s="13">
        <v>99.879562483742518</v>
      </c>
    </row>
    <row r="60" spans="1:6" s="6" customFormat="1" ht="17.149999999999999" customHeight="1" x14ac:dyDescent="0.2">
      <c r="A60" s="14" t="s">
        <v>338</v>
      </c>
      <c r="B60" s="202"/>
      <c r="C60" s="7">
        <v>100.1657265979777</v>
      </c>
      <c r="D60" s="7">
        <v>100.18384425667516</v>
      </c>
      <c r="E60" s="7">
        <v>100.26518974551686</v>
      </c>
      <c r="F60" s="13">
        <v>99.966893123435142</v>
      </c>
    </row>
    <row r="61" spans="1:6" s="6" customFormat="1" ht="17.149999999999999" customHeight="1" x14ac:dyDescent="0.2">
      <c r="A61" s="14" t="s">
        <v>72</v>
      </c>
      <c r="B61" s="202"/>
      <c r="C61" s="7">
        <v>100.02156109940856</v>
      </c>
      <c r="D61" s="7">
        <v>99.990542848344489</v>
      </c>
      <c r="E61" s="7">
        <v>99.93453268969958</v>
      </c>
      <c r="F61" s="13">
        <v>100.13992381050961</v>
      </c>
    </row>
    <row r="62" spans="1:6" s="6" customFormat="1" ht="17.149999999999999" customHeight="1" x14ac:dyDescent="0.2">
      <c r="A62" s="14" t="s">
        <v>73</v>
      </c>
      <c r="B62" s="202"/>
      <c r="C62" s="7">
        <v>100.2337022072618</v>
      </c>
      <c r="D62" s="7">
        <v>100.21344277094919</v>
      </c>
      <c r="E62" s="7">
        <v>100.261848482316</v>
      </c>
      <c r="F62" s="13">
        <v>100.08434312343513</v>
      </c>
    </row>
    <row r="63" spans="1:6" s="6" customFormat="1" ht="17.149999999999999" customHeight="1" x14ac:dyDescent="0.2">
      <c r="A63" s="14" t="s">
        <v>74</v>
      </c>
      <c r="B63" s="202"/>
      <c r="C63" s="7">
        <v>99.949238515512789</v>
      </c>
      <c r="D63" s="7">
        <v>99.952914851935148</v>
      </c>
      <c r="E63" s="7">
        <v>99.930095880392116</v>
      </c>
      <c r="F63" s="13">
        <v>100.0137738105096</v>
      </c>
    </row>
    <row r="64" spans="1:6" s="6" customFormat="1" ht="17.149999999999999" customHeight="1" x14ac:dyDescent="0.2">
      <c r="A64" s="14" t="s">
        <v>75</v>
      </c>
      <c r="B64" s="202"/>
      <c r="C64" s="7">
        <v>99.941392744658472</v>
      </c>
      <c r="D64" s="7">
        <v>99.98828378319395</v>
      </c>
      <c r="E64" s="7">
        <v>99.895054584168122</v>
      </c>
      <c r="F64" s="13">
        <v>100.23692916805453</v>
      </c>
    </row>
    <row r="65" spans="1:6" s="6" customFormat="1" ht="17.149999999999999" customHeight="1" x14ac:dyDescent="0.2">
      <c r="A65" s="14" t="s">
        <v>76</v>
      </c>
      <c r="B65" s="202"/>
      <c r="C65" s="7">
        <v>100.47233404315953</v>
      </c>
      <c r="D65" s="7">
        <v>100.49136702711675</v>
      </c>
      <c r="E65" s="7">
        <v>100.68017128916341</v>
      </c>
      <c r="F65" s="13">
        <v>99.987819759839311</v>
      </c>
    </row>
    <row r="66" spans="1:6" s="6" customFormat="1" ht="17.149999999999999" customHeight="1" x14ac:dyDescent="0.2">
      <c r="A66" s="14" t="s">
        <v>77</v>
      </c>
      <c r="B66" s="202"/>
      <c r="C66" s="7">
        <v>100.32219331342328</v>
      </c>
      <c r="D66" s="7">
        <v>100.36370038875872</v>
      </c>
      <c r="E66" s="7">
        <v>100.5944359862692</v>
      </c>
      <c r="F66" s="13">
        <v>99.748320850550442</v>
      </c>
    </row>
    <row r="67" spans="1:6" s="6" customFormat="1" ht="17.149999999999999" customHeight="1" x14ac:dyDescent="0.2">
      <c r="A67" s="14" t="s">
        <v>294</v>
      </c>
      <c r="B67" s="202"/>
      <c r="C67" s="7">
        <v>100.30731238537696</v>
      </c>
      <c r="D67" s="7">
        <v>100.3157961139047</v>
      </c>
      <c r="E67" s="7">
        <v>100.39029817564726</v>
      </c>
      <c r="F67" s="13">
        <v>100.11709662910319</v>
      </c>
    </row>
    <row r="68" spans="1:6" s="108" customFormat="1" ht="17.149999999999999" customHeight="1" x14ac:dyDescent="0.2">
      <c r="A68" s="14" t="s">
        <v>79</v>
      </c>
      <c r="B68" s="189"/>
      <c r="C68" s="7">
        <v>100.42418165429775</v>
      </c>
      <c r="D68" s="7">
        <v>100.43208989416769</v>
      </c>
      <c r="E68" s="7">
        <v>100.54412116704985</v>
      </c>
      <c r="F68" s="13">
        <v>100.13329875090696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339</v>
      </c>
      <c r="B70" s="51">
        <f>DATEVALUE(LEFT(A70,4) &amp; "/1/1")</f>
        <v>40909</v>
      </c>
      <c r="C70" s="7">
        <v>100.3927968979889</v>
      </c>
      <c r="D70" s="7">
        <v>100.42779693698196</v>
      </c>
      <c r="E70" s="7">
        <v>100.54148062368985</v>
      </c>
      <c r="F70" s="13">
        <v>100.12459875090696</v>
      </c>
    </row>
    <row r="71" spans="1:6" s="6" customFormat="1" ht="17.149999999999999" customHeight="1" x14ac:dyDescent="0.2">
      <c r="A71" s="15" t="s">
        <v>80</v>
      </c>
      <c r="B71" s="202"/>
      <c r="C71" s="7">
        <v>100.29648534713888</v>
      </c>
      <c r="D71" s="7">
        <v>100.42987988017376</v>
      </c>
      <c r="E71" s="7">
        <v>100.46715645755577</v>
      </c>
      <c r="F71" s="13">
        <v>100.3304620043764</v>
      </c>
    </row>
    <row r="72" spans="1:6" s="6" customFormat="1" ht="17.149999999999999" customHeight="1" x14ac:dyDescent="0.2">
      <c r="A72" s="14" t="s">
        <v>81</v>
      </c>
      <c r="B72" s="202"/>
      <c r="C72" s="7">
        <v>102.31703971098638</v>
      </c>
      <c r="D72" s="7">
        <v>102.4892256586563</v>
      </c>
      <c r="E72" s="7">
        <v>103.25828161826938</v>
      </c>
      <c r="F72" s="13">
        <v>100.43812775096801</v>
      </c>
    </row>
    <row r="73" spans="1:6" s="6" customFormat="1" ht="17.149999999999999" customHeight="1" x14ac:dyDescent="0.2">
      <c r="A73" s="14" t="s">
        <v>82</v>
      </c>
      <c r="B73" s="202"/>
      <c r="C73" s="7">
        <v>102.35874777214744</v>
      </c>
      <c r="D73" s="7">
        <v>102.56010174879657</v>
      </c>
      <c r="E73" s="7">
        <v>103.33678713132387</v>
      </c>
      <c r="F73" s="13">
        <v>100.48865591560217</v>
      </c>
    </row>
    <row r="74" spans="1:6" s="6" customFormat="1" ht="17.149999999999999" customHeight="1" x14ac:dyDescent="0.2">
      <c r="A74" s="14" t="s">
        <v>72</v>
      </c>
      <c r="B74" s="202"/>
      <c r="C74" s="7">
        <v>102.324115062502</v>
      </c>
      <c r="D74" s="7">
        <v>102.58582851260839</v>
      </c>
      <c r="E74" s="7">
        <v>103.35527942134503</v>
      </c>
      <c r="F74" s="13">
        <v>100.53367726242806</v>
      </c>
    </row>
    <row r="75" spans="1:6" s="6" customFormat="1" ht="17.149999999999999" customHeight="1" x14ac:dyDescent="0.2">
      <c r="A75" s="14" t="s">
        <v>73</v>
      </c>
      <c r="B75" s="202"/>
      <c r="C75" s="7">
        <v>102.31587314375105</v>
      </c>
      <c r="D75" s="7">
        <v>102.52174634516857</v>
      </c>
      <c r="E75" s="7">
        <v>103.32108977425024</v>
      </c>
      <c r="F75" s="13">
        <v>100.38987074571456</v>
      </c>
    </row>
    <row r="76" spans="1:6" s="6" customFormat="1" ht="17.149999999999999" customHeight="1" x14ac:dyDescent="0.2">
      <c r="A76" s="14" t="s">
        <v>74</v>
      </c>
      <c r="B76" s="202"/>
      <c r="C76" s="7">
        <v>102.11753896065865</v>
      </c>
      <c r="D76" s="7">
        <v>102.35516880550624</v>
      </c>
      <c r="E76" s="7">
        <v>103.05297213565539</v>
      </c>
      <c r="F76" s="13">
        <v>100.49410403829869</v>
      </c>
    </row>
    <row r="77" spans="1:6" s="6" customFormat="1" ht="17.149999999999999" customHeight="1" x14ac:dyDescent="0.2">
      <c r="A77" s="14" t="s">
        <v>75</v>
      </c>
      <c r="B77" s="202"/>
      <c r="C77" s="7">
        <v>101.95479892471988</v>
      </c>
      <c r="D77" s="7">
        <v>102.17628759105142</v>
      </c>
      <c r="E77" s="7">
        <v>102.91332054950526</v>
      </c>
      <c r="F77" s="13">
        <v>100.21059609606249</v>
      </c>
    </row>
    <row r="78" spans="1:6" s="6" customFormat="1" ht="17.149999999999999" customHeight="1" x14ac:dyDescent="0.2">
      <c r="A78" s="14" t="s">
        <v>76</v>
      </c>
      <c r="B78" s="202"/>
      <c r="C78" s="7">
        <v>102.5611952979402</v>
      </c>
      <c r="D78" s="7">
        <v>102.78780312516557</v>
      </c>
      <c r="E78" s="7">
        <v>103.79070475364047</v>
      </c>
      <c r="F78" s="13">
        <v>100.11303101519198</v>
      </c>
    </row>
    <row r="79" spans="1:6" s="6" customFormat="1" ht="17.149999999999999" customHeight="1" x14ac:dyDescent="0.2">
      <c r="A79" s="14" t="s">
        <v>77</v>
      </c>
      <c r="B79" s="202"/>
      <c r="C79" s="7">
        <v>102.73320340938604</v>
      </c>
      <c r="D79" s="7">
        <v>102.9141455208228</v>
      </c>
      <c r="E79" s="7">
        <v>103.68371524372637</v>
      </c>
      <c r="F79" s="13">
        <v>100.8616773892945</v>
      </c>
    </row>
    <row r="80" spans="1:6" s="6" customFormat="1" ht="17.149999999999999" customHeight="1" x14ac:dyDescent="0.2">
      <c r="A80" s="14" t="s">
        <v>78</v>
      </c>
      <c r="B80" s="202"/>
      <c r="C80" s="7">
        <v>102.53727812039899</v>
      </c>
      <c r="D80" s="7">
        <v>102.74996578919283</v>
      </c>
      <c r="E80" s="7">
        <v>103.49087821450583</v>
      </c>
      <c r="F80" s="13">
        <v>100.77392762663268</v>
      </c>
    </row>
    <row r="81" spans="1:6" s="108" customFormat="1" ht="17.149999999999999" customHeight="1" x14ac:dyDescent="0.2">
      <c r="A81" s="14" t="s">
        <v>79</v>
      </c>
      <c r="B81" s="189"/>
      <c r="C81" s="7">
        <v>102.88002410765152</v>
      </c>
      <c r="D81" s="7">
        <v>103.1250249024034</v>
      </c>
      <c r="E81" s="7">
        <v>104.00145088586314</v>
      </c>
      <c r="F81" s="13">
        <v>100.78756755817793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102.80305013710617</v>
      </c>
      <c r="D83" s="7">
        <v>103.18902972957977</v>
      </c>
      <c r="E83" s="7">
        <v>104.00224626796556</v>
      </c>
      <c r="F83" s="13">
        <v>101.02015408466602</v>
      </c>
    </row>
    <row r="84" spans="1:6" s="6" customFormat="1" ht="17.149999999999999" customHeight="1" x14ac:dyDescent="0.2">
      <c r="A84" s="15" t="s">
        <v>80</v>
      </c>
      <c r="B84" s="202"/>
      <c r="C84" s="7">
        <v>103.43083536556755</v>
      </c>
      <c r="D84" s="7">
        <v>103.74849620784997</v>
      </c>
      <c r="E84" s="7">
        <v>104.66796561692117</v>
      </c>
      <c r="F84" s="13">
        <v>101.29624061115956</v>
      </c>
    </row>
    <row r="85" spans="1:6" s="6" customFormat="1" ht="17.149999999999999" customHeight="1" x14ac:dyDescent="0.2">
      <c r="A85" s="14" t="s">
        <v>81</v>
      </c>
      <c r="B85" s="202"/>
      <c r="C85" s="7">
        <v>103.9247244087117</v>
      </c>
      <c r="D85" s="7">
        <v>104.24440308016341</v>
      </c>
      <c r="E85" s="7">
        <v>105.43212687512029</v>
      </c>
      <c r="F85" s="13">
        <v>101.07670408466603</v>
      </c>
    </row>
    <row r="86" spans="1:6" s="6" customFormat="1" ht="17.149999999999999" customHeight="1" x14ac:dyDescent="0.2">
      <c r="A86" s="14" t="s">
        <v>82</v>
      </c>
      <c r="B86" s="202"/>
      <c r="C86" s="7">
        <v>104.46354548531096</v>
      </c>
      <c r="D86" s="7">
        <v>104.78406446116836</v>
      </c>
      <c r="E86" s="7">
        <v>105.76844042724566</v>
      </c>
      <c r="F86" s="13">
        <v>102.15870091101058</v>
      </c>
    </row>
    <row r="87" spans="1:6" s="6" customFormat="1" ht="17.149999999999999" customHeight="1" x14ac:dyDescent="0.2">
      <c r="A87" s="14" t="s">
        <v>304</v>
      </c>
      <c r="B87" s="202"/>
      <c r="C87" s="7">
        <v>104.44905455003897</v>
      </c>
      <c r="D87" s="7">
        <v>104.82482747067395</v>
      </c>
      <c r="E87" s="7">
        <v>105.81470130928282</v>
      </c>
      <c r="F87" s="13">
        <v>102.1848009110106</v>
      </c>
    </row>
    <row r="88" spans="1:6" s="6" customFormat="1" ht="17.149999999999999" customHeight="1" x14ac:dyDescent="0.2">
      <c r="A88" s="14" t="s">
        <v>73</v>
      </c>
      <c r="B88" s="202"/>
      <c r="C88" s="7">
        <v>105.00311829675188</v>
      </c>
      <c r="D88" s="7">
        <v>105.4182650089385</v>
      </c>
      <c r="E88" s="7">
        <v>106.6763160463439</v>
      </c>
      <c r="F88" s="13">
        <v>102.06300091101059</v>
      </c>
    </row>
    <row r="89" spans="1:6" s="6" customFormat="1" ht="17.149999999999999" customHeight="1" x14ac:dyDescent="0.2">
      <c r="A89" s="14" t="s">
        <v>74</v>
      </c>
      <c r="B89" s="202"/>
      <c r="C89" s="7">
        <v>104.98863736073127</v>
      </c>
      <c r="D89" s="7">
        <v>105.35104948709584</v>
      </c>
      <c r="E89" s="7">
        <v>106.59716756908314</v>
      </c>
      <c r="F89" s="13">
        <v>102.02761097947078</v>
      </c>
    </row>
    <row r="90" spans="1:6" s="6" customFormat="1" ht="17.149999999999999" customHeight="1" x14ac:dyDescent="0.2">
      <c r="A90" s="14" t="s">
        <v>75</v>
      </c>
      <c r="B90" s="202"/>
      <c r="C90" s="7">
        <v>105.03558270791189</v>
      </c>
      <c r="D90" s="7">
        <v>105.39466994329817</v>
      </c>
      <c r="E90" s="7">
        <v>106.64572626728517</v>
      </c>
      <c r="F90" s="13">
        <v>102.05806097947075</v>
      </c>
    </row>
    <row r="91" spans="1:6" s="6" customFormat="1" ht="17.149999999999999" customHeight="1" x14ac:dyDescent="0.2">
      <c r="A91" s="14" t="s">
        <v>76</v>
      </c>
      <c r="B91" s="202"/>
      <c r="C91" s="7">
        <v>106.73552446886885</v>
      </c>
      <c r="D91" s="7">
        <v>107.15488819930252</v>
      </c>
      <c r="E91" s="7">
        <v>108.58228642001272</v>
      </c>
      <c r="F91" s="13">
        <v>103.34796951238459</v>
      </c>
    </row>
    <row r="92" spans="1:6" s="6" customFormat="1" ht="17.149999999999999" customHeight="1" x14ac:dyDescent="0.2">
      <c r="A92" s="14" t="s">
        <v>77</v>
      </c>
      <c r="B92" s="202"/>
      <c r="C92" s="7">
        <v>106.86535963967881</v>
      </c>
      <c r="D92" s="7">
        <v>107.29311196634413</v>
      </c>
      <c r="E92" s="7">
        <v>108.72177517574158</v>
      </c>
      <c r="F92" s="13">
        <v>103.48281951238459</v>
      </c>
    </row>
    <row r="93" spans="1:6" s="6" customFormat="1" ht="17.149999999999999" customHeight="1" x14ac:dyDescent="0.2">
      <c r="A93" s="14" t="s">
        <v>340</v>
      </c>
      <c r="B93" s="202"/>
      <c r="C93" s="7">
        <v>107.01283636129295</v>
      </c>
      <c r="D93" s="7">
        <v>107.41383344771823</v>
      </c>
      <c r="E93" s="7">
        <v>108.85187842250924</v>
      </c>
      <c r="F93" s="13">
        <v>103.5785195123846</v>
      </c>
    </row>
    <row r="94" spans="1:6" s="108" customFormat="1" ht="17.149999999999999" customHeight="1" x14ac:dyDescent="0.2">
      <c r="A94" s="14" t="s">
        <v>79</v>
      </c>
      <c r="B94" s="189"/>
      <c r="C94" s="7">
        <v>108.88898045595955</v>
      </c>
      <c r="D94" s="7">
        <v>109.39408622114502</v>
      </c>
      <c r="E94" s="7">
        <v>111.57788593443938</v>
      </c>
      <c r="F94" s="13">
        <v>103.5698195123846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109.1576446468644</v>
      </c>
      <c r="D96" s="7">
        <v>109.74379264014561</v>
      </c>
      <c r="E96" s="7">
        <v>112.04120666331666</v>
      </c>
      <c r="F96" s="13">
        <v>103.61651277563408</v>
      </c>
    </row>
    <row r="97" spans="1:6" s="6" customFormat="1" ht="17.149999999999999" customHeight="1" x14ac:dyDescent="0.2">
      <c r="A97" s="15" t="s">
        <v>295</v>
      </c>
      <c r="B97" s="202"/>
      <c r="C97" s="7">
        <v>109.58064585002383</v>
      </c>
      <c r="D97" s="7">
        <v>110.15555414464207</v>
      </c>
      <c r="E97" s="7">
        <v>112.3950637963048</v>
      </c>
      <c r="F97" s="13">
        <v>104.18270717121229</v>
      </c>
    </row>
    <row r="98" spans="1:6" s="6" customFormat="1" ht="17.149999999999999" customHeight="1" x14ac:dyDescent="0.2">
      <c r="A98" s="14" t="s">
        <v>296</v>
      </c>
      <c r="B98" s="202"/>
      <c r="C98" s="7">
        <v>110.90206653418932</v>
      </c>
      <c r="D98" s="7">
        <v>111.48181123599235</v>
      </c>
      <c r="E98" s="7">
        <v>114.26100558284446</v>
      </c>
      <c r="F98" s="13">
        <v>104.06960717121228</v>
      </c>
    </row>
    <row r="99" spans="1:6" s="6" customFormat="1" ht="17.149999999999999" customHeight="1" x14ac:dyDescent="0.2">
      <c r="A99" s="14" t="s">
        <v>82</v>
      </c>
      <c r="B99" s="202"/>
      <c r="C99" s="7">
        <v>110.88479990684819</v>
      </c>
      <c r="D99" s="7">
        <v>111.44202086101116</v>
      </c>
      <c r="E99" s="7">
        <v>114.1813967665471</v>
      </c>
      <c r="F99" s="13">
        <v>104.13601390796282</v>
      </c>
    </row>
    <row r="100" spans="1:6" s="6" customFormat="1" ht="17.149999999999999" customHeight="1" x14ac:dyDescent="0.2">
      <c r="A100" s="14" t="s">
        <v>72</v>
      </c>
      <c r="B100" s="202"/>
      <c r="C100" s="7">
        <v>110.87463480487389</v>
      </c>
      <c r="D100" s="7">
        <v>111.48957797889724</v>
      </c>
      <c r="E100" s="7">
        <v>114.21642144296101</v>
      </c>
      <c r="F100" s="13">
        <v>104.21699546546282</v>
      </c>
    </row>
    <row r="101" spans="1:6" s="6" customFormat="1" ht="17.149999999999999" customHeight="1" x14ac:dyDescent="0.2">
      <c r="A101" s="14" t="s">
        <v>73</v>
      </c>
      <c r="B101" s="202"/>
      <c r="C101" s="7">
        <v>111.7220365823358</v>
      </c>
      <c r="D101" s="7">
        <v>112.35130313724601</v>
      </c>
      <c r="E101" s="7">
        <v>115.26141662702211</v>
      </c>
      <c r="F101" s="13">
        <v>104.58993334951526</v>
      </c>
    </row>
    <row r="102" spans="1:6" s="6" customFormat="1" ht="17.149999999999999" customHeight="1" x14ac:dyDescent="0.2">
      <c r="A102" s="14" t="s">
        <v>74</v>
      </c>
      <c r="B102" s="202"/>
      <c r="C102" s="7">
        <v>111.73238144662152</v>
      </c>
      <c r="D102" s="7">
        <v>112.36766551891714</v>
      </c>
      <c r="E102" s="7">
        <v>115.23215495203658</v>
      </c>
      <c r="F102" s="13">
        <v>104.72797661276473</v>
      </c>
    </row>
    <row r="103" spans="1:6" s="6" customFormat="1" ht="17.149999999999999" customHeight="1" x14ac:dyDescent="0.2">
      <c r="A103" s="14" t="s">
        <v>75</v>
      </c>
      <c r="B103" s="202"/>
      <c r="C103" s="7">
        <v>111.57256488867418</v>
      </c>
      <c r="D103" s="7">
        <v>112.26345548090802</v>
      </c>
      <c r="E103" s="7">
        <v>115.08547927811672</v>
      </c>
      <c r="F103" s="13">
        <v>104.73702384280799</v>
      </c>
    </row>
    <row r="104" spans="1:6" s="6" customFormat="1" ht="17.149999999999999" customHeight="1" x14ac:dyDescent="0.2">
      <c r="A104" s="14" t="s">
        <v>76</v>
      </c>
      <c r="B104" s="202"/>
      <c r="C104" s="7">
        <v>113.77412814916659</v>
      </c>
      <c r="D104" s="7">
        <v>114.56103693700568</v>
      </c>
      <c r="E104" s="7">
        <v>117.76985367552123</v>
      </c>
      <c r="F104" s="13">
        <v>106.0030156171583</v>
      </c>
    </row>
    <row r="105" spans="1:6" s="6" customFormat="1" ht="17.149999999999999" customHeight="1" x14ac:dyDescent="0.2">
      <c r="A105" s="14" t="s">
        <v>77</v>
      </c>
      <c r="B105" s="202"/>
      <c r="C105" s="7">
        <v>113.83973071645079</v>
      </c>
      <c r="D105" s="7">
        <v>114.65225648108088</v>
      </c>
      <c r="E105" s="7">
        <v>117.81353012165613</v>
      </c>
      <c r="F105" s="13">
        <v>106.22103418995366</v>
      </c>
    </row>
    <row r="106" spans="1:6" s="6" customFormat="1" ht="17.149999999999999" customHeight="1" x14ac:dyDescent="0.2">
      <c r="A106" s="14" t="s">
        <v>78</v>
      </c>
      <c r="B106" s="202"/>
      <c r="C106" s="7">
        <v>113.6302066957044</v>
      </c>
      <c r="D106" s="7">
        <v>114.48926235963933</v>
      </c>
      <c r="E106" s="7">
        <v>117.73052940350304</v>
      </c>
      <c r="F106" s="13">
        <v>105.84469499256164</v>
      </c>
    </row>
    <row r="107" spans="1:6" s="108" customFormat="1" ht="17.149999999999999" customHeight="1" x14ac:dyDescent="0.2">
      <c r="A107" s="14" t="s">
        <v>79</v>
      </c>
      <c r="B107" s="189"/>
      <c r="C107" s="7">
        <v>114.6545764353817</v>
      </c>
      <c r="D107" s="7">
        <v>115.52332787987842</v>
      </c>
      <c r="E107" s="7">
        <v>119.09729501927708</v>
      </c>
      <c r="F107" s="13">
        <v>105.99143825580566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114.54642019384761</v>
      </c>
      <c r="D109" s="7">
        <v>115.53005633092911</v>
      </c>
      <c r="E109" s="7">
        <v>119.11143936968367</v>
      </c>
      <c r="F109" s="13">
        <v>105.97838825580567</v>
      </c>
    </row>
    <row r="110" spans="1:6" s="6" customFormat="1" ht="17.149999999999999" customHeight="1" x14ac:dyDescent="0.2">
      <c r="A110" s="15" t="s">
        <v>80</v>
      </c>
      <c r="B110" s="202"/>
      <c r="C110" s="7">
        <v>114.49890466699915</v>
      </c>
      <c r="D110" s="7">
        <v>115.39090596061884</v>
      </c>
      <c r="E110" s="7">
        <v>118.92166382548956</v>
      </c>
      <c r="F110" s="13">
        <v>105.97425691360576</v>
      </c>
    </row>
    <row r="111" spans="1:6" s="6" customFormat="1" ht="17.149999999999999" customHeight="1" x14ac:dyDescent="0.2">
      <c r="A111" s="14" t="s">
        <v>81</v>
      </c>
      <c r="B111" s="202"/>
      <c r="C111" s="7">
        <v>114.653486265691</v>
      </c>
      <c r="D111" s="7">
        <v>115.50578670968815</v>
      </c>
      <c r="E111" s="7">
        <v>119.08124995785488</v>
      </c>
      <c r="F111" s="13">
        <v>105.96990691360577</v>
      </c>
    </row>
    <row r="112" spans="1:6" s="6" customFormat="1" ht="17.149999999999999" customHeight="1" x14ac:dyDescent="0.2">
      <c r="A112" s="14" t="s">
        <v>82</v>
      </c>
      <c r="B112" s="202"/>
      <c r="C112" s="7">
        <v>114.73781300763405</v>
      </c>
      <c r="D112" s="7">
        <v>115.56500299139741</v>
      </c>
      <c r="E112" s="7">
        <v>119.11351732672378</v>
      </c>
      <c r="F112" s="13">
        <v>106.10099684514559</v>
      </c>
    </row>
    <row r="113" spans="1:6" s="6" customFormat="1" ht="17.149999999999999" customHeight="1" x14ac:dyDescent="0.2">
      <c r="A113" s="14" t="s">
        <v>72</v>
      </c>
      <c r="B113" s="202"/>
      <c r="C113" s="7">
        <v>114.77115742821013</v>
      </c>
      <c r="D113" s="7">
        <v>115.6260330313237</v>
      </c>
      <c r="E113" s="7">
        <v>119.11845803156525</v>
      </c>
      <c r="F113" s="13">
        <v>106.31161901344436</v>
      </c>
    </row>
    <row r="114" spans="1:6" s="6" customFormat="1" ht="17.149999999999999" customHeight="1" x14ac:dyDescent="0.2">
      <c r="A114" s="14" t="s">
        <v>73</v>
      </c>
      <c r="B114" s="202"/>
      <c r="C114" s="7">
        <v>114.97347199699929</v>
      </c>
      <c r="D114" s="7">
        <v>115.79680908181111</v>
      </c>
      <c r="E114" s="7">
        <v>119.36833194579752</v>
      </c>
      <c r="F114" s="13">
        <v>106.27143842182832</v>
      </c>
    </row>
    <row r="115" spans="1:6" s="6" customFormat="1" ht="17.149999999999999" customHeight="1" x14ac:dyDescent="0.2">
      <c r="A115" s="14" t="s">
        <v>74</v>
      </c>
      <c r="B115" s="202"/>
      <c r="C115" s="7">
        <v>114.99026813620786</v>
      </c>
      <c r="D115" s="7">
        <v>115.79861537852685</v>
      </c>
      <c r="E115" s="7">
        <v>119.42706530801503</v>
      </c>
      <c r="F115" s="13">
        <v>106.12141833519445</v>
      </c>
    </row>
    <row r="116" spans="1:6" s="6" customFormat="1" ht="17.149999999999999" customHeight="1" x14ac:dyDescent="0.2">
      <c r="A116" s="14" t="s">
        <v>75</v>
      </c>
      <c r="B116" s="202"/>
      <c r="C116" s="7">
        <v>114.78357614444957</v>
      </c>
      <c r="D116" s="7">
        <v>115.59480170608842</v>
      </c>
      <c r="E116" s="7">
        <v>119.20329472586729</v>
      </c>
      <c r="F116" s="13">
        <v>105.97083040691284</v>
      </c>
    </row>
    <row r="117" spans="1:6" s="6" customFormat="1" ht="17.149999999999999" customHeight="1" x14ac:dyDescent="0.2">
      <c r="A117" s="14" t="s">
        <v>76</v>
      </c>
      <c r="B117" s="202"/>
      <c r="C117" s="7">
        <v>114.81349759426672</v>
      </c>
      <c r="D117" s="7">
        <v>115.68211785381038</v>
      </c>
      <c r="E117" s="7">
        <v>119.20984542116247</v>
      </c>
      <c r="F117" s="13">
        <v>106.27355071140065</v>
      </c>
    </row>
    <row r="118" spans="1:6" s="6" customFormat="1" ht="17.149999999999999" customHeight="1" x14ac:dyDescent="0.2">
      <c r="A118" s="14" t="s">
        <v>77</v>
      </c>
      <c r="B118" s="202"/>
      <c r="C118" s="7">
        <v>114.57441133712649</v>
      </c>
      <c r="D118" s="7">
        <v>115.44639572418912</v>
      </c>
      <c r="E118" s="7">
        <v>118.96075330581954</v>
      </c>
      <c r="F118" s="13">
        <v>106.07348677985543</v>
      </c>
    </row>
    <row r="119" spans="1:6" s="6" customFormat="1" ht="17.149999999999999" customHeight="1" x14ac:dyDescent="0.2">
      <c r="A119" s="14" t="s">
        <v>78</v>
      </c>
      <c r="B119" s="202"/>
      <c r="C119" s="7">
        <v>114.41494721413551</v>
      </c>
      <c r="D119" s="7">
        <v>115.26201393272393</v>
      </c>
      <c r="E119" s="7">
        <v>118.73822733790372</v>
      </c>
      <c r="F119" s="13">
        <v>105.99083677985543</v>
      </c>
    </row>
    <row r="120" spans="1:6" s="108" customFormat="1" ht="17.149999999999999" customHeight="1" x14ac:dyDescent="0.2">
      <c r="A120" s="14" t="s">
        <v>79</v>
      </c>
      <c r="B120" s="189"/>
      <c r="C120" s="7">
        <v>113.65662113402071</v>
      </c>
      <c r="D120" s="7">
        <v>114.46110780331222</v>
      </c>
      <c r="E120" s="7">
        <v>117.68131331261472</v>
      </c>
      <c r="F120" s="13">
        <v>105.87271225173279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303</v>
      </c>
      <c r="B122" s="51">
        <f>DATEVALUE(LEFT(A122,4) &amp; "/1/1")</f>
        <v>42370</v>
      </c>
      <c r="C122" s="7">
        <v>113.58583549081035</v>
      </c>
      <c r="D122" s="7">
        <v>114.4045485564462</v>
      </c>
      <c r="E122" s="7">
        <v>117.64079566190699</v>
      </c>
      <c r="F122" s="13">
        <v>105.77336953260451</v>
      </c>
    </row>
    <row r="123" spans="1:6" s="6" customFormat="1" ht="17.149999999999999" customHeight="1" x14ac:dyDescent="0.2">
      <c r="A123" s="15" t="s">
        <v>80</v>
      </c>
      <c r="B123" s="202"/>
      <c r="C123" s="7">
        <v>113.39197630827394</v>
      </c>
      <c r="D123" s="7">
        <v>114.22274997714672</v>
      </c>
      <c r="E123" s="7">
        <v>117.37170811659439</v>
      </c>
      <c r="F123" s="13">
        <v>105.82437353849518</v>
      </c>
    </row>
    <row r="124" spans="1:6" s="6" customFormat="1" ht="17.149999999999999" customHeight="1" x14ac:dyDescent="0.2">
      <c r="A124" s="14" t="s">
        <v>81</v>
      </c>
      <c r="B124" s="202"/>
      <c r="C124" s="7">
        <v>113.19645747363371</v>
      </c>
      <c r="D124" s="7">
        <v>113.91464077958349</v>
      </c>
      <c r="E124" s="7">
        <v>117.00823799938591</v>
      </c>
      <c r="F124" s="13">
        <v>105.66391376101986</v>
      </c>
    </row>
    <row r="125" spans="1:6" s="6" customFormat="1" ht="17.149999999999999" customHeight="1" x14ac:dyDescent="0.2">
      <c r="A125" s="14" t="s">
        <v>82</v>
      </c>
      <c r="B125" s="202"/>
      <c r="C125" s="7">
        <v>113.08838559967995</v>
      </c>
      <c r="D125" s="7">
        <v>113.84120550563388</v>
      </c>
      <c r="E125" s="7">
        <v>116.92847161831948</v>
      </c>
      <c r="F125" s="13">
        <v>105.60736376101984</v>
      </c>
    </row>
    <row r="126" spans="1:6" s="6" customFormat="1" ht="17.149999999999999" customHeight="1" x14ac:dyDescent="0.2">
      <c r="A126" s="14" t="s">
        <v>72</v>
      </c>
      <c r="B126" s="202"/>
      <c r="C126" s="7">
        <v>113.17897879270683</v>
      </c>
      <c r="D126" s="7">
        <v>114.01004384454917</v>
      </c>
      <c r="E126" s="7">
        <v>117.13937479066516</v>
      </c>
      <c r="F126" s="13">
        <v>105.6640137854726</v>
      </c>
    </row>
    <row r="127" spans="1:6" s="6" customFormat="1" ht="17.149999999999999" customHeight="1" x14ac:dyDescent="0.2">
      <c r="A127" s="14" t="s">
        <v>73</v>
      </c>
      <c r="B127" s="202"/>
      <c r="C127" s="7">
        <v>112.7288765599188</v>
      </c>
      <c r="D127" s="7">
        <v>113.48052693385979</v>
      </c>
      <c r="E127" s="7">
        <v>116.46024711200522</v>
      </c>
      <c r="F127" s="13">
        <v>105.53351378547262</v>
      </c>
    </row>
    <row r="128" spans="1:6" s="6" customFormat="1" ht="17.149999999999999" customHeight="1" x14ac:dyDescent="0.2">
      <c r="A128" s="14" t="s">
        <v>74</v>
      </c>
      <c r="B128" s="202"/>
      <c r="C128" s="7">
        <v>112.70225678865079</v>
      </c>
      <c r="D128" s="7">
        <v>113.4323388350403</v>
      </c>
      <c r="E128" s="7">
        <v>116.40737705584725</v>
      </c>
      <c r="F128" s="13">
        <v>105.49781262311177</v>
      </c>
    </row>
    <row r="129" spans="1:6" s="6" customFormat="1" ht="17.149999999999999" customHeight="1" x14ac:dyDescent="0.2">
      <c r="A129" s="14" t="s">
        <v>75</v>
      </c>
      <c r="B129" s="202"/>
      <c r="C129" s="7">
        <v>112.58111131624516</v>
      </c>
      <c r="D129" s="7">
        <v>113.29464293812961</v>
      </c>
      <c r="E129" s="7">
        <v>116.21859261909285</v>
      </c>
      <c r="F129" s="13">
        <v>105.49637156678912</v>
      </c>
    </row>
    <row r="130" spans="1:6" s="6" customFormat="1" ht="17.149999999999999" customHeight="1" x14ac:dyDescent="0.2">
      <c r="A130" s="14" t="s">
        <v>76</v>
      </c>
      <c r="B130" s="202"/>
      <c r="C130" s="7">
        <v>112.39340683617239</v>
      </c>
      <c r="D130" s="7">
        <v>113.07342808113606</v>
      </c>
      <c r="E130" s="7">
        <v>115.90698468005043</v>
      </c>
      <c r="F130" s="13">
        <v>105.51623807603733</v>
      </c>
    </row>
    <row r="131" spans="1:6" s="6" customFormat="1" ht="17.149999999999999" customHeight="1" x14ac:dyDescent="0.2">
      <c r="A131" s="14" t="s">
        <v>341</v>
      </c>
      <c r="B131" s="202"/>
      <c r="C131" s="7">
        <v>112.34006715411714</v>
      </c>
      <c r="D131" s="7">
        <v>113.00817595153602</v>
      </c>
      <c r="E131" s="7">
        <v>115.85477995765248</v>
      </c>
      <c r="F131" s="13">
        <v>105.41618807603732</v>
      </c>
    </row>
    <row r="132" spans="1:6" s="6" customFormat="1" ht="17.149999999999999" customHeight="1" x14ac:dyDescent="0.2">
      <c r="A132" s="14" t="s">
        <v>300</v>
      </c>
      <c r="B132" s="202"/>
      <c r="C132" s="7">
        <v>112.44097617666549</v>
      </c>
      <c r="D132" s="7">
        <v>113.03535631819759</v>
      </c>
      <c r="E132" s="7">
        <v>115.86163721635378</v>
      </c>
      <c r="F132" s="13">
        <v>105.49757084981098</v>
      </c>
    </row>
    <row r="133" spans="1:6" s="108" customFormat="1" ht="17.149999999999999" customHeight="1" x14ac:dyDescent="0.2">
      <c r="A133" s="14" t="s">
        <v>79</v>
      </c>
      <c r="B133" s="189"/>
      <c r="C133" s="7">
        <v>112.79705658747039</v>
      </c>
      <c r="D133" s="7">
        <v>113.41665322594058</v>
      </c>
      <c r="E133" s="7">
        <v>116.27643400412585</v>
      </c>
      <c r="F133" s="13">
        <v>105.7895224596254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326</v>
      </c>
      <c r="B135" s="51">
        <f>DATEVALUE(LEFT(A135,4) &amp; "/1/1")</f>
        <v>42736</v>
      </c>
      <c r="C135" s="7">
        <v>112.93458045247721</v>
      </c>
      <c r="D135" s="7">
        <v>113.62004344319034</v>
      </c>
      <c r="E135" s="7">
        <v>116.47605612418531</v>
      </c>
      <c r="F135" s="13">
        <v>106.00296231782318</v>
      </c>
    </row>
    <row r="136" spans="1:6" s="6" customFormat="1" ht="17.149999999999999" customHeight="1" x14ac:dyDescent="0.2">
      <c r="A136" s="15" t="s">
        <v>80</v>
      </c>
      <c r="B136" s="202"/>
      <c r="C136" s="7">
        <v>113.07956735217795</v>
      </c>
      <c r="D136" s="7">
        <v>113.74142559027476</v>
      </c>
      <c r="E136" s="7">
        <v>116.66309308576434</v>
      </c>
      <c r="F136" s="13">
        <v>105.94924088374913</v>
      </c>
    </row>
    <row r="137" spans="1:6" s="6" customFormat="1" ht="17.149999999999999" customHeight="1" x14ac:dyDescent="0.2">
      <c r="A137" s="14" t="s">
        <v>81</v>
      </c>
      <c r="B137" s="202"/>
      <c r="C137" s="7">
        <v>113.17674248351777</v>
      </c>
      <c r="D137" s="7">
        <v>113.76707761551938</v>
      </c>
      <c r="E137" s="7">
        <v>116.68816625147029</v>
      </c>
      <c r="F137" s="13">
        <v>105.97643674669979</v>
      </c>
    </row>
    <row r="138" spans="1:6" s="6" customFormat="1" ht="17.149999999999999" customHeight="1" x14ac:dyDescent="0.2">
      <c r="A138" s="14" t="s">
        <v>82</v>
      </c>
      <c r="B138" s="202"/>
      <c r="C138" s="7">
        <v>113.46001141693719</v>
      </c>
      <c r="D138" s="7">
        <v>114.05382387996519</v>
      </c>
      <c r="E138" s="7">
        <v>117.02740642273268</v>
      </c>
      <c r="F138" s="13">
        <v>106.12318000994385</v>
      </c>
    </row>
    <row r="139" spans="1:6" s="6" customFormat="1" ht="17.149999999999999" customHeight="1" x14ac:dyDescent="0.2">
      <c r="A139" s="14" t="s">
        <v>72</v>
      </c>
      <c r="B139" s="202"/>
      <c r="C139" s="7">
        <v>113.35951188936833</v>
      </c>
      <c r="D139" s="7">
        <v>114.07968800755566</v>
      </c>
      <c r="E139" s="7">
        <v>117.03795529104237</v>
      </c>
      <c r="F139" s="13">
        <v>106.18989044510651</v>
      </c>
    </row>
    <row r="140" spans="1:6" s="6" customFormat="1" ht="17.149999999999999" customHeight="1" x14ac:dyDescent="0.2">
      <c r="A140" s="14" t="s">
        <v>73</v>
      </c>
      <c r="B140" s="202"/>
      <c r="C140" s="7">
        <v>113.43654280940927</v>
      </c>
      <c r="D140" s="7">
        <v>114.06681790560359</v>
      </c>
      <c r="E140" s="7">
        <v>117.06429725865949</v>
      </c>
      <c r="F140" s="13">
        <v>106.07244044510651</v>
      </c>
    </row>
    <row r="141" spans="1:6" s="6" customFormat="1" ht="17.149999999999999" customHeight="1" x14ac:dyDescent="0.2">
      <c r="A141" s="14" t="s">
        <v>74</v>
      </c>
      <c r="B141" s="202"/>
      <c r="C141" s="7">
        <v>113.42783723071642</v>
      </c>
      <c r="D141" s="7">
        <v>114.08879809516436</v>
      </c>
      <c r="E141" s="7">
        <v>117.08147068030222</v>
      </c>
      <c r="F141" s="13">
        <v>106.10724044510651</v>
      </c>
    </row>
    <row r="142" spans="1:6" s="6" customFormat="1" ht="17.149999999999999" customHeight="1" x14ac:dyDescent="0.2">
      <c r="A142" s="14" t="s">
        <v>75</v>
      </c>
      <c r="B142" s="202"/>
      <c r="C142" s="7">
        <v>113.56202610959703</v>
      </c>
      <c r="D142" s="7">
        <v>114.22663317965238</v>
      </c>
      <c r="E142" s="7">
        <v>117.23880001702696</v>
      </c>
      <c r="F142" s="13">
        <v>106.19308370835597</v>
      </c>
    </row>
    <row r="143" spans="1:6" s="6" customFormat="1" ht="17.149999999999999" customHeight="1" x14ac:dyDescent="0.2">
      <c r="A143" s="14" t="s">
        <v>76</v>
      </c>
      <c r="B143" s="202"/>
      <c r="C143" s="7">
        <v>113.94815136098892</v>
      </c>
      <c r="D143" s="7">
        <v>114.62615041993647</v>
      </c>
      <c r="E143" s="7">
        <v>117.74241929235366</v>
      </c>
      <c r="F143" s="13">
        <v>106.31495734729607</v>
      </c>
    </row>
    <row r="144" spans="1:6" s="6" customFormat="1" ht="17.149999999999999" customHeight="1" x14ac:dyDescent="0.2">
      <c r="A144" s="14" t="s">
        <v>77</v>
      </c>
      <c r="B144" s="202"/>
      <c r="C144" s="7">
        <v>114.16559363125006</v>
      </c>
      <c r="D144" s="7">
        <v>114.84913286332372</v>
      </c>
      <c r="E144" s="7">
        <v>118.01801916639087</v>
      </c>
      <c r="F144" s="13">
        <v>106.39760734729609</v>
      </c>
    </row>
    <row r="145" spans="1:6" s="6" customFormat="1" ht="17.149999999999999" customHeight="1" x14ac:dyDescent="0.2">
      <c r="A145" s="14" t="s">
        <v>340</v>
      </c>
      <c r="B145" s="202"/>
      <c r="C145" s="7">
        <v>114.36116189438154</v>
      </c>
      <c r="D145" s="7">
        <v>115.07927820665076</v>
      </c>
      <c r="E145" s="7">
        <v>118.32359075161447</v>
      </c>
      <c r="F145" s="13">
        <v>106.42658838651097</v>
      </c>
    </row>
    <row r="146" spans="1:6" s="108" customFormat="1" ht="17.149999999999999" customHeight="1" x14ac:dyDescent="0.2">
      <c r="A146" s="14" t="s">
        <v>79</v>
      </c>
      <c r="B146" s="189"/>
      <c r="C146" s="7">
        <v>115.10287593697373</v>
      </c>
      <c r="D146" s="7">
        <v>115.88144283874341</v>
      </c>
      <c r="E146" s="7">
        <v>119.15467861618063</v>
      </c>
      <c r="F146" s="13">
        <v>107.15161379242841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115.52312712792461</v>
      </c>
      <c r="D148" s="7">
        <v>116.31051793159716</v>
      </c>
      <c r="E148" s="7">
        <v>119.71390882362677</v>
      </c>
      <c r="F148" s="13">
        <v>107.23356085138764</v>
      </c>
    </row>
    <row r="149" spans="1:6" s="6" customFormat="1" ht="17.149999999999999" customHeight="1" x14ac:dyDescent="0.2">
      <c r="A149" s="15" t="s">
        <v>80</v>
      </c>
      <c r="B149" s="202"/>
      <c r="C149" s="7">
        <v>115.56630033931724</v>
      </c>
      <c r="D149" s="7">
        <v>116.39887842822806</v>
      </c>
      <c r="E149" s="7">
        <v>119.90064097903841</v>
      </c>
      <c r="F149" s="13">
        <v>107.05956085138763</v>
      </c>
    </row>
    <row r="150" spans="1:6" s="6" customFormat="1" ht="17.149999999999999" customHeight="1" x14ac:dyDescent="0.2">
      <c r="A150" s="14" t="s">
        <v>81</v>
      </c>
      <c r="B150" s="202"/>
      <c r="C150" s="7">
        <v>115.87594220270137</v>
      </c>
      <c r="D150" s="7">
        <v>116.65534876737208</v>
      </c>
      <c r="E150" s="7">
        <v>120.17125245485023</v>
      </c>
      <c r="F150" s="13">
        <v>107.27831630714888</v>
      </c>
    </row>
    <row r="151" spans="1:6" s="6" customFormat="1" ht="17.149999999999999" customHeight="1" x14ac:dyDescent="0.2">
      <c r="A151" s="14" t="s">
        <v>293</v>
      </c>
      <c r="B151" s="202"/>
      <c r="C151" s="7">
        <v>115.98067566859525</v>
      </c>
      <c r="D151" s="7">
        <v>116.7402344717518</v>
      </c>
      <c r="E151" s="7">
        <v>120.29111546100708</v>
      </c>
      <c r="F151" s="13">
        <v>107.26991638049637</v>
      </c>
    </row>
    <row r="152" spans="1:6" s="6" customFormat="1" ht="17.149999999999999" customHeight="1" x14ac:dyDescent="0.2">
      <c r="A152" s="14" t="s">
        <v>72</v>
      </c>
      <c r="B152" s="202"/>
      <c r="C152" s="7">
        <v>116.04503495568953</v>
      </c>
      <c r="D152" s="7">
        <v>116.85158007492835</v>
      </c>
      <c r="E152" s="7">
        <v>120.44257889862089</v>
      </c>
      <c r="F152" s="13">
        <v>107.27426638049636</v>
      </c>
    </row>
    <row r="153" spans="1:6" s="6" customFormat="1" ht="17.149999999999999" customHeight="1" x14ac:dyDescent="0.2">
      <c r="A153" s="14" t="s">
        <v>73</v>
      </c>
      <c r="B153" s="202"/>
      <c r="C153" s="7">
        <v>116.53321913461235</v>
      </c>
      <c r="D153" s="7">
        <v>117.30247787527298</v>
      </c>
      <c r="E153" s="7">
        <v>121.05112294556801</v>
      </c>
      <c r="F153" s="13">
        <v>107.30471638049636</v>
      </c>
    </row>
    <row r="154" spans="1:6" s="6" customFormat="1" ht="17.149999999999999" customHeight="1" x14ac:dyDescent="0.2">
      <c r="A154" s="14" t="s">
        <v>74</v>
      </c>
      <c r="B154" s="202"/>
      <c r="C154" s="7">
        <v>116.46916290625931</v>
      </c>
      <c r="D154" s="7">
        <v>117.28654600480893</v>
      </c>
      <c r="E154" s="7">
        <v>121.04715872796308</v>
      </c>
      <c r="F154" s="13">
        <v>107.25686638049638</v>
      </c>
    </row>
    <row r="155" spans="1:6" s="6" customFormat="1" ht="17.149999999999999" customHeight="1" x14ac:dyDescent="0.2">
      <c r="A155" s="14" t="s">
        <v>75</v>
      </c>
      <c r="B155" s="202"/>
      <c r="C155" s="7">
        <v>116.36312662125965</v>
      </c>
      <c r="D155" s="7">
        <v>117.27340397201218</v>
      </c>
      <c r="E155" s="7">
        <v>121.07106206233873</v>
      </c>
      <c r="F155" s="13">
        <v>107.14492311724689</v>
      </c>
    </row>
    <row r="156" spans="1:6" s="6" customFormat="1" ht="17.149999999999999" customHeight="1" x14ac:dyDescent="0.2">
      <c r="A156" s="14" t="s">
        <v>76</v>
      </c>
      <c r="B156" s="202"/>
      <c r="C156" s="7">
        <v>117.1531981206672</v>
      </c>
      <c r="D156" s="7">
        <v>118.04147245585828</v>
      </c>
      <c r="E156" s="7">
        <v>122.09009870707477</v>
      </c>
      <c r="F156" s="13">
        <v>107.24365114119098</v>
      </c>
    </row>
    <row r="157" spans="1:6" s="6" customFormat="1" ht="17.149999999999999" customHeight="1" x14ac:dyDescent="0.2">
      <c r="A157" s="14" t="s">
        <v>88</v>
      </c>
      <c r="B157" s="202"/>
      <c r="C157" s="7">
        <v>117.31310011502451</v>
      </c>
      <c r="D157" s="7">
        <v>118.17206350667651</v>
      </c>
      <c r="E157" s="7">
        <v>122.22752160383467</v>
      </c>
      <c r="F157" s="13">
        <v>107.35602143090412</v>
      </c>
    </row>
    <row r="158" spans="1:6" s="6" customFormat="1" ht="17.149999999999999" customHeight="1" x14ac:dyDescent="0.2">
      <c r="A158" s="14" t="s">
        <v>89</v>
      </c>
      <c r="B158" s="202"/>
      <c r="C158" s="7">
        <v>117.40157891399841</v>
      </c>
      <c r="D158" s="7">
        <v>118.24785408591998</v>
      </c>
      <c r="E158" s="7">
        <v>122.26882495774083</v>
      </c>
      <c r="F158" s="13">
        <v>107.52379059096106</v>
      </c>
    </row>
    <row r="159" spans="1:6" s="6" customFormat="1" ht="17.149999999999999" customHeight="1" x14ac:dyDescent="0.2">
      <c r="A159" s="14" t="s">
        <v>90</v>
      </c>
      <c r="B159" s="202"/>
      <c r="C159" s="7">
        <v>117.5916286293448</v>
      </c>
      <c r="D159" s="7">
        <v>118.46843288110351</v>
      </c>
      <c r="E159" s="7">
        <v>122.52343262586373</v>
      </c>
      <c r="F159" s="13">
        <v>107.65361324647171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117.61645351977423</v>
      </c>
      <c r="D161" s="7">
        <v>118.50999579808278</v>
      </c>
      <c r="E161" s="7">
        <v>122.61156898222184</v>
      </c>
      <c r="F161" s="13">
        <v>107.57096324647171</v>
      </c>
    </row>
    <row r="162" spans="1:6" s="6" customFormat="1" ht="17.149999999999999" customHeight="1" x14ac:dyDescent="0.2">
      <c r="A162" s="14" t="s">
        <v>91</v>
      </c>
      <c r="B162" s="202"/>
      <c r="C162" s="7">
        <v>117.69663531619298</v>
      </c>
      <c r="D162" s="7">
        <v>118.54357785497392</v>
      </c>
      <c r="E162" s="7">
        <v>122.62512206470656</v>
      </c>
      <c r="F162" s="13">
        <v>107.65796324647171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117.95600002503748</v>
      </c>
      <c r="D163" s="7">
        <v>118.76511466527597</v>
      </c>
      <c r="E163" s="7">
        <v>122.72097021714171</v>
      </c>
      <c r="F163" s="13">
        <v>108.21471590153578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118.0537596375527</v>
      </c>
      <c r="D164" s="7">
        <v>118.81082038760783</v>
      </c>
      <c r="E164" s="7">
        <v>122.7197475049108</v>
      </c>
      <c r="F164" s="13">
        <v>108.38558132484862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117.90515452795354</v>
      </c>
      <c r="D165" s="7">
        <v>118.76141651533969</v>
      </c>
      <c r="E165" s="7">
        <v>122.72358485914131</v>
      </c>
      <c r="F165" s="13">
        <v>108.19418132484861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118.45998317703476</v>
      </c>
      <c r="D166" s="7">
        <v>119.23811341055011</v>
      </c>
      <c r="E166" s="7">
        <v>123.21571740420765</v>
      </c>
      <c r="F166" s="13">
        <v>108.62971082680563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118.36333083101977</v>
      </c>
      <c r="D167" s="7">
        <v>119.14833016920839</v>
      </c>
      <c r="E167" s="7">
        <v>123.01887391961844</v>
      </c>
      <c r="F167" s="13">
        <v>108.82546082680564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118.30154688530855</v>
      </c>
      <c r="D168" s="7">
        <v>119.10884405859551</v>
      </c>
      <c r="E168" s="7">
        <v>123.0522242252334</v>
      </c>
      <c r="F168" s="13">
        <v>108.59171756356159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119.42129075973084</v>
      </c>
      <c r="D169" s="7">
        <v>120.2521075044377</v>
      </c>
      <c r="E169" s="7">
        <v>124.25249175326807</v>
      </c>
      <c r="F169" s="13">
        <v>109.58294921997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119.42554839865352</v>
      </c>
      <c r="D170" s="7">
        <v>120.20067272121294</v>
      </c>
      <c r="E170" s="7">
        <v>124.07355189419931</v>
      </c>
      <c r="F170" s="13">
        <v>109.87157472886614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119.32667100715503</v>
      </c>
      <c r="D171" s="7">
        <v>120.11946225675469</v>
      </c>
      <c r="E171" s="7">
        <v>123.95564543900042</v>
      </c>
      <c r="F171" s="13">
        <v>109.88823369625848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120.03545105733461</v>
      </c>
      <c r="D172" s="7">
        <v>120.90440179047782</v>
      </c>
      <c r="E172" s="7">
        <v>124.8334332497233</v>
      </c>
      <c r="F172" s="13">
        <v>110.42554377687593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120.06031670507244</v>
      </c>
      <c r="D174" s="7">
        <v>120.93799704999007</v>
      </c>
      <c r="E174" s="7">
        <v>124.84681170086645</v>
      </c>
      <c r="F174" s="13">
        <v>110.51305793894346</v>
      </c>
    </row>
    <row r="175" spans="1:6" s="6" customFormat="1" ht="17.149999999999999" customHeight="1" x14ac:dyDescent="0.2">
      <c r="A175" s="14" t="s">
        <v>91</v>
      </c>
      <c r="B175" s="202"/>
      <c r="C175" s="7">
        <v>119.96825405744113</v>
      </c>
      <c r="D175" s="7">
        <v>120.8646962672311</v>
      </c>
      <c r="E175" s="7">
        <v>124.79615498441893</v>
      </c>
      <c r="F175" s="13">
        <v>110.37936467569941</v>
      </c>
    </row>
    <row r="176" spans="1:6" s="6" customFormat="1" ht="17.149999999999999" customHeight="1" x14ac:dyDescent="0.2">
      <c r="A176" s="14" t="s">
        <v>92</v>
      </c>
      <c r="B176" s="202"/>
      <c r="C176" s="7">
        <v>119.70310013335829</v>
      </c>
      <c r="D176" s="7">
        <v>120.5834258147336</v>
      </c>
      <c r="E176" s="7">
        <v>124.42084063226096</v>
      </c>
      <c r="F176" s="13">
        <v>110.34891244184163</v>
      </c>
    </row>
    <row r="177" spans="1:6" s="6" customFormat="1" ht="17.149999999999999" customHeight="1" x14ac:dyDescent="0.2">
      <c r="A177" s="14" t="s">
        <v>93</v>
      </c>
      <c r="B177" s="202"/>
      <c r="C177" s="7">
        <v>119.54441858887441</v>
      </c>
      <c r="D177" s="7">
        <v>120.41785919912849</v>
      </c>
      <c r="E177" s="7">
        <v>124.19620772511045</v>
      </c>
      <c r="F177" s="13">
        <v>110.34087759683041</v>
      </c>
    </row>
    <row r="178" spans="1:6" s="6" customFormat="1" ht="17.149999999999999" customHeight="1" x14ac:dyDescent="0.2">
      <c r="A178" s="14" t="s">
        <v>403</v>
      </c>
      <c r="B178" s="202"/>
      <c r="C178" s="7">
        <v>119.41891971906536</v>
      </c>
      <c r="D178" s="7">
        <v>120.32177109293512</v>
      </c>
      <c r="E178" s="7">
        <v>124.02657794208645</v>
      </c>
      <c r="F178" s="13">
        <v>110.44092759683042</v>
      </c>
    </row>
    <row r="179" spans="1:6" s="6" customFormat="1" ht="17.149999999999999" customHeight="1" x14ac:dyDescent="0.2">
      <c r="A179" s="14" t="s">
        <v>73</v>
      </c>
      <c r="B179" s="202"/>
      <c r="C179" s="7">
        <v>119.42989332230715</v>
      </c>
      <c r="D179" s="7">
        <v>120.32506423935916</v>
      </c>
      <c r="E179" s="7">
        <v>124.0338255015277</v>
      </c>
      <c r="F179" s="13">
        <v>110.43367419177871</v>
      </c>
    </row>
    <row r="180" spans="1:6" s="6" customFormat="1" ht="17.149999999999999" customHeight="1" x14ac:dyDescent="0.2">
      <c r="A180" s="14" t="s">
        <v>74</v>
      </c>
      <c r="B180" s="202"/>
      <c r="C180" s="7">
        <v>119.51592353523851</v>
      </c>
      <c r="D180" s="7">
        <v>120.37925939648113</v>
      </c>
      <c r="E180" s="7">
        <v>124.08224463685283</v>
      </c>
      <c r="F180" s="13">
        <v>110.5032741917787</v>
      </c>
    </row>
    <row r="181" spans="1:6" s="6" customFormat="1" ht="17.149999999999999" customHeight="1" x14ac:dyDescent="0.2">
      <c r="A181" s="14" t="s">
        <v>75</v>
      </c>
      <c r="B181" s="202"/>
      <c r="C181" s="7">
        <v>119.48910649300852</v>
      </c>
      <c r="D181" s="7">
        <v>120.35427037081281</v>
      </c>
      <c r="E181" s="7">
        <v>124.01733024312752</v>
      </c>
      <c r="F181" s="13">
        <v>110.58476745502817</v>
      </c>
    </row>
    <row r="182" spans="1:6" s="6" customFormat="1" ht="17.149999999999999" customHeight="1" x14ac:dyDescent="0.2">
      <c r="A182" s="14" t="s">
        <v>76</v>
      </c>
      <c r="B182" s="202"/>
      <c r="C182" s="7">
        <v>119.62458992283354</v>
      </c>
      <c r="D182" s="7">
        <v>120.50367820609623</v>
      </c>
      <c r="E182" s="7">
        <v>124.21389550823881</v>
      </c>
      <c r="F182" s="13">
        <v>110.60840485131698</v>
      </c>
    </row>
    <row r="183" spans="1:6" s="6" customFormat="1" ht="17.149999999999999" customHeight="1" x14ac:dyDescent="0.2">
      <c r="A183" s="14" t="s">
        <v>88</v>
      </c>
      <c r="B183" s="202"/>
      <c r="C183" s="7">
        <v>119.71751525159858</v>
      </c>
      <c r="D183" s="7">
        <v>120.52845603398777</v>
      </c>
      <c r="E183" s="7">
        <v>124.30862352690441</v>
      </c>
      <c r="F183" s="13">
        <v>110.44662318617594</v>
      </c>
    </row>
    <row r="184" spans="1:6" s="6" customFormat="1" ht="17.149999999999999" customHeight="1" x14ac:dyDescent="0.2">
      <c r="A184" s="14" t="s">
        <v>89</v>
      </c>
      <c r="B184" s="202"/>
      <c r="C184" s="7">
        <v>119.64613812368961</v>
      </c>
      <c r="D184" s="7">
        <v>120.53939717976877</v>
      </c>
      <c r="E184" s="7">
        <v>124.30152160251336</v>
      </c>
      <c r="F184" s="13">
        <v>110.5056858022032</v>
      </c>
    </row>
    <row r="185" spans="1:6" s="6" customFormat="1" ht="17.149999999999999" customHeight="1" x14ac:dyDescent="0.2">
      <c r="A185" s="14" t="s">
        <v>90</v>
      </c>
      <c r="B185" s="202"/>
      <c r="C185" s="7">
        <v>119.91418046502883</v>
      </c>
      <c r="D185" s="7">
        <v>120.81915539518258</v>
      </c>
      <c r="E185" s="7">
        <v>124.63399054931618</v>
      </c>
      <c r="F185" s="13">
        <v>110.64486273804516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120.51950648157495</v>
      </c>
      <c r="D187" s="7">
        <v>121.40732043476473</v>
      </c>
      <c r="E187" s="7">
        <v>125.37799235283241</v>
      </c>
      <c r="F187" s="13">
        <v>110.81740592794173</v>
      </c>
    </row>
    <row r="188" spans="1:6" s="6" customFormat="1" ht="17.149999999999999" customHeight="1" x14ac:dyDescent="0.2">
      <c r="A188" s="14" t="s">
        <v>91</v>
      </c>
      <c r="B188" s="202"/>
      <c r="C188" s="7">
        <v>120.9720194499378</v>
      </c>
      <c r="D188" s="7">
        <v>121.84952579563443</v>
      </c>
      <c r="E188" s="7">
        <v>125.99415705222705</v>
      </c>
      <c r="F188" s="13">
        <v>110.79565592794174</v>
      </c>
    </row>
    <row r="189" spans="1:6" s="6" customFormat="1" ht="17.149999999999999" customHeight="1" x14ac:dyDescent="0.2">
      <c r="A189" s="14" t="s">
        <v>92</v>
      </c>
      <c r="B189" s="202"/>
      <c r="C189" s="7">
        <v>121.36450076771334</v>
      </c>
      <c r="D189" s="7">
        <v>122.25290638368799</v>
      </c>
      <c r="E189" s="7">
        <v>126.40759015342009</v>
      </c>
      <c r="F189" s="13">
        <v>111.17222612799991</v>
      </c>
    </row>
    <row r="190" spans="1:6" s="6" customFormat="1" ht="17.149999999999999" customHeight="1" x14ac:dyDescent="0.2">
      <c r="A190" s="14" t="s">
        <v>93</v>
      </c>
      <c r="B190" s="202"/>
      <c r="C190" s="7">
        <v>121.41336908737931</v>
      </c>
      <c r="D190" s="7">
        <v>122.30307044805727</v>
      </c>
      <c r="E190" s="7">
        <v>126.47167007830568</v>
      </c>
      <c r="F190" s="13">
        <v>111.18527612799991</v>
      </c>
    </row>
    <row r="191" spans="1:6" s="6" customFormat="1" ht="17.149999999999999" customHeight="1" x14ac:dyDescent="0.2">
      <c r="A191" s="14" t="s">
        <v>403</v>
      </c>
      <c r="B191" s="202"/>
      <c r="C191" s="7">
        <v>121.53479805319745</v>
      </c>
      <c r="D191" s="7">
        <v>122.47457666154222</v>
      </c>
      <c r="E191" s="7">
        <v>126.60233207491852</v>
      </c>
      <c r="F191" s="13">
        <v>111.46571523085437</v>
      </c>
    </row>
    <row r="192" spans="1:6" s="6" customFormat="1" ht="17.149999999999999" customHeight="1" x14ac:dyDescent="0.2">
      <c r="A192" s="14" t="s">
        <v>73</v>
      </c>
      <c r="B192" s="202"/>
      <c r="C192" s="7">
        <v>122.64360288309432</v>
      </c>
      <c r="D192" s="7">
        <v>123.68398299482416</v>
      </c>
      <c r="E192" s="7">
        <v>128.07643761441605</v>
      </c>
      <c r="F192" s="13">
        <v>111.96915994814582</v>
      </c>
    </row>
    <row r="193" spans="1:6" s="6" customFormat="1" ht="17.149999999999999" customHeight="1" x14ac:dyDescent="0.2">
      <c r="A193" s="14" t="s">
        <v>74</v>
      </c>
      <c r="B193" s="202"/>
      <c r="C193" s="7">
        <v>122.92123074562798</v>
      </c>
      <c r="D193" s="7">
        <v>123.90256815560714</v>
      </c>
      <c r="E193" s="7">
        <v>128.39166017152178</v>
      </c>
      <c r="F193" s="13">
        <v>111.93000994814582</v>
      </c>
    </row>
    <row r="194" spans="1:6" s="6" customFormat="1" ht="17.149999999999999" customHeight="1" x14ac:dyDescent="0.2">
      <c r="A194" s="14" t="s">
        <v>75</v>
      </c>
      <c r="B194" s="202"/>
      <c r="C194" s="7">
        <v>123.27061325103661</v>
      </c>
      <c r="D194" s="7">
        <v>124.26842521378283</v>
      </c>
      <c r="E194" s="7">
        <v>128.83491168891084</v>
      </c>
      <c r="F194" s="13">
        <v>112.08945340094598</v>
      </c>
    </row>
    <row r="195" spans="1:6" s="6" customFormat="1" ht="17.149999999999999" customHeight="1" x14ac:dyDescent="0.2">
      <c r="A195" s="14" t="s">
        <v>76</v>
      </c>
      <c r="B195" s="202"/>
      <c r="C195" s="7">
        <v>124.00336348066463</v>
      </c>
      <c r="D195" s="7">
        <v>125.05221051332886</v>
      </c>
      <c r="E195" s="7">
        <v>129.95469852181932</v>
      </c>
      <c r="F195" s="13">
        <v>111.97711139864188</v>
      </c>
    </row>
    <row r="196" spans="1:6" s="6" customFormat="1" ht="17.149999999999999" customHeight="1" x14ac:dyDescent="0.2">
      <c r="A196" s="14" t="s">
        <v>88</v>
      </c>
      <c r="B196" s="202"/>
      <c r="C196" s="7">
        <v>124.19840815128514</v>
      </c>
      <c r="D196" s="7">
        <v>125.20063285354945</v>
      </c>
      <c r="E196" s="7">
        <v>130.15498167822096</v>
      </c>
      <c r="F196" s="13">
        <v>111.98721921151213</v>
      </c>
    </row>
    <row r="197" spans="1:6" s="6" customFormat="1" ht="17.149999999999999" customHeight="1" x14ac:dyDescent="0.2">
      <c r="A197" s="14" t="s">
        <v>89</v>
      </c>
      <c r="B197" s="202"/>
      <c r="C197" s="7">
        <v>125.0501397803226</v>
      </c>
      <c r="D197" s="7">
        <v>126.03879921606442</v>
      </c>
      <c r="E197" s="7">
        <v>131.06337768005034</v>
      </c>
      <c r="F197" s="13">
        <v>112.63808078241227</v>
      </c>
    </row>
    <row r="198" spans="1:6" s="6" customFormat="1" ht="17.149999999999999" customHeight="1" x14ac:dyDescent="0.2">
      <c r="A198" s="14" t="s">
        <v>90</v>
      </c>
      <c r="B198" s="202"/>
      <c r="C198" s="7">
        <v>126.60821324238505</v>
      </c>
      <c r="D198" s="7">
        <v>127.72307940936193</v>
      </c>
      <c r="E198" s="7">
        <v>133.30552388489224</v>
      </c>
      <c r="F198" s="13">
        <v>112.83451370693004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126.81014912006839</v>
      </c>
      <c r="D200" s="7">
        <v>127.96228720386074</v>
      </c>
      <c r="E200" s="7">
        <v>133.5895829291585</v>
      </c>
      <c r="F200" s="13">
        <v>112.95410172161272</v>
      </c>
    </row>
    <row r="201" spans="1:6" s="6" customFormat="1" ht="17.149999999999999" customHeight="1" x14ac:dyDescent="0.2">
      <c r="A201" s="14" t="s">
        <v>91</v>
      </c>
      <c r="B201" s="202"/>
      <c r="C201" s="7">
        <v>126.94469942678678</v>
      </c>
      <c r="D201" s="7">
        <v>128.03075646700688</v>
      </c>
      <c r="E201" s="7">
        <v>133.65110412143969</v>
      </c>
      <c r="F201" s="13">
        <v>113.04110172161273</v>
      </c>
    </row>
    <row r="202" spans="1:6" s="6" customFormat="1" ht="17.149999999999999" customHeight="1" x14ac:dyDescent="0.2">
      <c r="A202" s="14" t="s">
        <v>92</v>
      </c>
      <c r="B202" s="202"/>
      <c r="C202" s="7">
        <v>128.05288249817136</v>
      </c>
      <c r="D202" s="7">
        <v>129.21832628701199</v>
      </c>
      <c r="E202" s="7">
        <v>135.24683586817108</v>
      </c>
      <c r="F202" s="13">
        <v>113.14009006267395</v>
      </c>
    </row>
    <row r="203" spans="1:6" s="6" customFormat="1" ht="17.149999999999999" customHeight="1" x14ac:dyDescent="0.2">
      <c r="A203" s="14" t="s">
        <v>93</v>
      </c>
      <c r="B203" s="202"/>
      <c r="C203" s="7">
        <v>129.09743022437021</v>
      </c>
      <c r="D203" s="7">
        <v>130.21816175429183</v>
      </c>
      <c r="E203" s="7">
        <v>136.34423668632195</v>
      </c>
      <c r="F203" s="13">
        <v>113.87971548342455</v>
      </c>
    </row>
    <row r="204" spans="1:6" s="6" customFormat="1" ht="17.149999999999999" customHeight="1" x14ac:dyDescent="0.2">
      <c r="A204" s="14" t="s">
        <v>403</v>
      </c>
      <c r="B204" s="202"/>
      <c r="C204" s="7">
        <v>129.90116340330917</v>
      </c>
      <c r="D204" s="7">
        <v>131.19228320690493</v>
      </c>
      <c r="E204" s="7">
        <v>137.563674084441</v>
      </c>
      <c r="F204" s="13">
        <v>114.19957112317937</v>
      </c>
    </row>
    <row r="205" spans="1:6" s="6" customFormat="1" ht="17.149999999999999" customHeight="1" x14ac:dyDescent="0.2">
      <c r="A205" s="14" t="s">
        <v>73</v>
      </c>
      <c r="B205" s="202"/>
      <c r="C205" s="7">
        <v>132.5836043631621</v>
      </c>
      <c r="D205" s="7">
        <v>134.0012993116602</v>
      </c>
      <c r="E205" s="7">
        <v>141.16599536036105</v>
      </c>
      <c r="F205" s="13">
        <v>114.89281586384163</v>
      </c>
    </row>
    <row r="206" spans="1:6" s="6" customFormat="1" ht="17.149999999999999" customHeight="1" x14ac:dyDescent="0.2">
      <c r="A206" s="14" t="s">
        <v>74</v>
      </c>
      <c r="B206" s="202"/>
      <c r="C206" s="52">
        <v>132.64398544398901</v>
      </c>
      <c r="D206" s="52">
        <v>134.06547306107771</v>
      </c>
      <c r="E206" s="52">
        <v>141.27344532965307</v>
      </c>
      <c r="F206" s="63">
        <v>114.84157049072617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133.92272264179766</v>
      </c>
      <c r="D207" s="53">
        <v>135.42453055688875</v>
      </c>
      <c r="E207" s="53">
        <v>142.88793971560813</v>
      </c>
      <c r="F207" s="67">
        <v>115.51936927659328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7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171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172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126</v>
      </c>
      <c r="D7" s="288"/>
      <c r="E7" s="288"/>
      <c r="F7" s="289"/>
    </row>
    <row r="8" spans="1:6" ht="20.25" customHeight="1" x14ac:dyDescent="0.2">
      <c r="A8" s="140"/>
      <c r="B8" s="214" t="s">
        <v>55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220" t="s">
        <v>2</v>
      </c>
      <c r="C11" s="150" t="s">
        <v>3</v>
      </c>
      <c r="D11" s="150" t="s">
        <v>4</v>
      </c>
      <c r="E11" s="151" t="s">
        <v>56</v>
      </c>
      <c r="F11" s="152" t="s">
        <v>57</v>
      </c>
    </row>
    <row r="12" spans="1:6" ht="20.25" customHeight="1" x14ac:dyDescent="0.25">
      <c r="A12" s="153" t="s">
        <v>58</v>
      </c>
      <c r="B12" s="221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2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314</v>
      </c>
      <c r="B14" s="181" t="s">
        <v>71</v>
      </c>
      <c r="C14" s="106">
        <v>95.067680468399502</v>
      </c>
      <c r="D14" s="106">
        <v>97.557827080645097</v>
      </c>
      <c r="E14" s="106">
        <v>102.43729417259</v>
      </c>
      <c r="F14" s="156">
        <v>91.193816273798006</v>
      </c>
    </row>
    <row r="15" spans="1:6" s="108" customFormat="1" ht="17.149999999999999" customHeight="1" x14ac:dyDescent="0.2">
      <c r="A15" s="182">
        <v>1981</v>
      </c>
      <c r="B15" s="183"/>
      <c r="C15" s="109">
        <v>98.109846243388304</v>
      </c>
      <c r="D15" s="109">
        <v>100.582119720145</v>
      </c>
      <c r="E15" s="109">
        <v>105.305538409422</v>
      </c>
      <c r="F15" s="157">
        <v>94.567987475928504</v>
      </c>
    </row>
    <row r="16" spans="1:6" s="108" customFormat="1" ht="17.149999999999999" customHeight="1" x14ac:dyDescent="0.2">
      <c r="A16" s="182">
        <v>1982</v>
      </c>
      <c r="B16" s="183"/>
      <c r="C16" s="109">
        <v>99.630929130882706</v>
      </c>
      <c r="D16" s="109">
        <v>101.850371472193</v>
      </c>
      <c r="E16" s="109">
        <v>106.739660527838</v>
      </c>
      <c r="F16" s="157">
        <v>95.571119454940302</v>
      </c>
    </row>
    <row r="17" spans="1:6" s="108" customFormat="1" ht="17.149999999999999" customHeight="1" x14ac:dyDescent="0.2">
      <c r="A17" s="182">
        <v>1983</v>
      </c>
      <c r="B17" s="183"/>
      <c r="C17" s="109">
        <v>98.775320006667101</v>
      </c>
      <c r="D17" s="109">
        <v>100.777235374306</v>
      </c>
      <c r="E17" s="109">
        <v>104.383602761869</v>
      </c>
      <c r="F17" s="157">
        <v>96.756639066499702</v>
      </c>
    </row>
    <row r="18" spans="1:6" s="108" customFormat="1" ht="17.149999999999999" customHeight="1" x14ac:dyDescent="0.2">
      <c r="A18" s="184">
        <v>1984</v>
      </c>
      <c r="B18" s="185"/>
      <c r="C18" s="111">
        <v>99.535861450414302</v>
      </c>
      <c r="D18" s="111">
        <v>101.36258233679</v>
      </c>
      <c r="E18" s="111">
        <v>104.895789232732</v>
      </c>
      <c r="F18" s="158">
        <v>97.486189596689997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98.870387687135505</v>
      </c>
      <c r="D19" s="109">
        <v>100.484561893064</v>
      </c>
      <c r="E19" s="109">
        <v>103.15435523179799</v>
      </c>
      <c r="F19" s="157">
        <v>98.033352494332803</v>
      </c>
    </row>
    <row r="20" spans="1:6" s="108" customFormat="1" ht="17.149999999999999" customHeight="1" x14ac:dyDescent="0.2">
      <c r="A20" s="182">
        <v>1986</v>
      </c>
      <c r="B20" s="181"/>
      <c r="C20" s="109">
        <v>97.881683810264093</v>
      </c>
      <c r="D20" s="109">
        <v>99.278747150347598</v>
      </c>
      <c r="E20" s="109">
        <v>101.503885548089</v>
      </c>
      <c r="F20" s="157">
        <v>97.5431857318612</v>
      </c>
    </row>
    <row r="21" spans="1:6" s="108" customFormat="1" ht="17.149999999999999" customHeight="1" x14ac:dyDescent="0.2">
      <c r="A21" s="182">
        <v>1987</v>
      </c>
      <c r="B21" s="181"/>
      <c r="C21" s="109">
        <v>99.760221176319803</v>
      </c>
      <c r="D21" s="109">
        <v>101.08746926442301</v>
      </c>
      <c r="E21" s="109">
        <v>103.773281363189</v>
      </c>
      <c r="F21" s="157">
        <v>98.7195859617932</v>
      </c>
    </row>
    <row r="22" spans="1:6" s="108" customFormat="1" ht="17.149999999999999" customHeight="1" x14ac:dyDescent="0.2">
      <c r="A22" s="182">
        <v>1988</v>
      </c>
      <c r="B22" s="181"/>
      <c r="C22" s="109">
        <v>105.494703662174</v>
      </c>
      <c r="D22" s="109">
        <v>107.2170275399</v>
      </c>
      <c r="E22" s="109">
        <v>112.54140155789101</v>
      </c>
      <c r="F22" s="157">
        <v>100.288119601703</v>
      </c>
    </row>
    <row r="23" spans="1:6" s="108" customFormat="1" ht="17.149999999999999" customHeight="1" x14ac:dyDescent="0.2">
      <c r="A23" s="184">
        <v>1989</v>
      </c>
      <c r="B23" s="186"/>
      <c r="C23" s="111">
        <v>110.833704597279</v>
      </c>
      <c r="D23" s="111">
        <v>112.844163005911</v>
      </c>
      <c r="E23" s="111">
        <v>120.587441265972</v>
      </c>
      <c r="F23" s="158">
        <v>101.85665324161199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117.062539021568</v>
      </c>
      <c r="D24" s="109">
        <v>119.47614409085401</v>
      </c>
      <c r="E24" s="109">
        <v>129.25240710544301</v>
      </c>
      <c r="F24" s="157">
        <v>104.89568716893601</v>
      </c>
    </row>
    <row r="25" spans="1:6" s="108" customFormat="1" ht="17.149999999999999" customHeight="1" x14ac:dyDescent="0.2">
      <c r="A25" s="182">
        <v>1991</v>
      </c>
      <c r="B25" s="181"/>
      <c r="C25" s="109">
        <v>125.02279167503499</v>
      </c>
      <c r="D25" s="109">
        <v>127.958950321304</v>
      </c>
      <c r="E25" s="109">
        <v>137.136803938875</v>
      </c>
      <c r="F25" s="157">
        <v>114.23140332697101</v>
      </c>
    </row>
    <row r="26" spans="1:6" s="108" customFormat="1" ht="17.149999999999999" customHeight="1" x14ac:dyDescent="0.2">
      <c r="A26" s="182">
        <v>1992</v>
      </c>
      <c r="B26" s="181"/>
      <c r="C26" s="109">
        <v>128.53466784568201</v>
      </c>
      <c r="D26" s="109">
        <v>131.423758499939</v>
      </c>
      <c r="E26" s="109">
        <v>139.20484245256199</v>
      </c>
      <c r="F26" s="157">
        <v>119.581083372587</v>
      </c>
    </row>
    <row r="27" spans="1:6" s="108" customFormat="1" ht="17.149999999999999" customHeight="1" x14ac:dyDescent="0.2">
      <c r="A27" s="182">
        <v>1993</v>
      </c>
      <c r="B27" s="181"/>
      <c r="C27" s="109">
        <v>125.842229448186</v>
      </c>
      <c r="D27" s="109">
        <v>128.317378753577</v>
      </c>
      <c r="E27" s="109">
        <v>132.48371728307899</v>
      </c>
      <c r="F27" s="157">
        <v>121.88878849030399</v>
      </c>
    </row>
    <row r="28" spans="1:6" s="108" customFormat="1" ht="17.149999999999999" customHeight="1" x14ac:dyDescent="0.2">
      <c r="A28" s="184">
        <v>1994</v>
      </c>
      <c r="B28" s="186"/>
      <c r="C28" s="111">
        <v>120.45735265319399</v>
      </c>
      <c r="D28" s="111">
        <v>122.224095404943</v>
      </c>
      <c r="E28" s="111">
        <v>123.823806007014</v>
      </c>
      <c r="F28" s="158">
        <v>119.476187685418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116.94547648254699</v>
      </c>
      <c r="D29" s="109">
        <v>118.281382649945</v>
      </c>
      <c r="E29" s="109">
        <v>121.1095054578</v>
      </c>
      <c r="F29" s="157">
        <v>113.81182057829599</v>
      </c>
    </row>
    <row r="30" spans="1:6" s="108" customFormat="1" ht="17.149999999999999" customHeight="1" x14ac:dyDescent="0.2">
      <c r="A30" s="182">
        <v>1996</v>
      </c>
      <c r="B30" s="181"/>
      <c r="C30" s="109">
        <v>115.12996163079301</v>
      </c>
      <c r="D30" s="109">
        <v>116.202678358234</v>
      </c>
      <c r="E30" s="109">
        <v>120.065307012246</v>
      </c>
      <c r="F30" s="157">
        <v>110.221382496281</v>
      </c>
    </row>
    <row r="31" spans="1:6" s="108" customFormat="1" ht="17.149999999999999" customHeight="1" x14ac:dyDescent="0.2">
      <c r="A31" s="182">
        <v>1997</v>
      </c>
      <c r="B31" s="181"/>
      <c r="C31" s="109">
        <v>114.601993683014</v>
      </c>
      <c r="D31" s="109">
        <v>115.504027749649</v>
      </c>
      <c r="E31" s="109">
        <v>119.06890747019099</v>
      </c>
      <c r="F31" s="157">
        <v>109.961359044424</v>
      </c>
    </row>
    <row r="32" spans="1:6" s="108" customFormat="1" ht="17.149999999999999" customHeight="1" x14ac:dyDescent="0.2">
      <c r="A32" s="182">
        <v>1998</v>
      </c>
      <c r="B32" s="181"/>
      <c r="C32" s="109">
        <v>112.12809789001101</v>
      </c>
      <c r="D32" s="109">
        <v>112.79644818690601</v>
      </c>
      <c r="E32" s="109">
        <v>116.12977038662601</v>
      </c>
      <c r="F32" s="157">
        <v>107.600777159876</v>
      </c>
    </row>
    <row r="33" spans="1:6" s="108" customFormat="1" ht="17.149999999999999" customHeight="1" x14ac:dyDescent="0.2">
      <c r="A33" s="184">
        <v>1999</v>
      </c>
      <c r="B33" s="186"/>
      <c r="C33" s="111">
        <v>110.091665050891</v>
      </c>
      <c r="D33" s="111">
        <v>110.58597031948401</v>
      </c>
      <c r="E33" s="111">
        <v>112.99622442753299</v>
      </c>
      <c r="F33" s="158">
        <v>106.750232872647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108.03796926674799</v>
      </c>
      <c r="D34" s="113">
        <v>108.362730892011</v>
      </c>
      <c r="E34" s="113">
        <v>110.380192647732</v>
      </c>
      <c r="F34" s="159">
        <v>105.10916952200699</v>
      </c>
    </row>
    <row r="35" spans="1:6" s="108" customFormat="1" ht="17.149999999999999" customHeight="1" x14ac:dyDescent="0.2">
      <c r="A35" s="182">
        <v>2001</v>
      </c>
      <c r="B35" s="181"/>
      <c r="C35" s="109">
        <v>106.348146504247</v>
      </c>
      <c r="D35" s="109">
        <v>106.59959112689</v>
      </c>
      <c r="E35" s="109">
        <v>108.498774794472</v>
      </c>
      <c r="F35" s="157">
        <v>103.529061061734</v>
      </c>
    </row>
    <row r="36" spans="1:6" s="108" customFormat="1" ht="17.149999999999999" customHeight="1" x14ac:dyDescent="0.2">
      <c r="A36" s="182">
        <v>2002</v>
      </c>
      <c r="B36" s="189"/>
      <c r="C36" s="115">
        <v>104.09170452008</v>
      </c>
      <c r="D36" s="115">
        <v>104.523038304747</v>
      </c>
      <c r="E36" s="115">
        <v>106.443609584692</v>
      </c>
      <c r="F36" s="160">
        <v>101.423438394619</v>
      </c>
    </row>
    <row r="37" spans="1:6" s="108" customFormat="1" ht="17.149999999999999" customHeight="1" x14ac:dyDescent="0.2">
      <c r="A37" s="182">
        <v>2003</v>
      </c>
      <c r="B37" s="190"/>
      <c r="C37" s="115">
        <v>100.822295448473</v>
      </c>
      <c r="D37" s="115">
        <v>101.051981337497</v>
      </c>
      <c r="E37" s="115">
        <v>103.57722083791499</v>
      </c>
      <c r="F37" s="160">
        <v>97.037665447238993</v>
      </c>
    </row>
    <row r="38" spans="1:6" s="108" customFormat="1" ht="17.149999999999999" customHeight="1" x14ac:dyDescent="0.2">
      <c r="A38" s="182">
        <v>2004</v>
      </c>
      <c r="B38" s="190"/>
      <c r="C38" s="115">
        <v>99.174969633118295</v>
      </c>
      <c r="D38" s="115">
        <v>99.221861321937197</v>
      </c>
      <c r="E38" s="115">
        <v>101.92319254845</v>
      </c>
      <c r="F38" s="160">
        <v>94.942538721706896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98.303576993720796</v>
      </c>
      <c r="D39" s="117">
        <v>98.294734651920393</v>
      </c>
      <c r="E39" s="117">
        <v>100.39988074185</v>
      </c>
      <c r="F39" s="161">
        <v>94.924606920781102</v>
      </c>
    </row>
    <row r="40" spans="1:6" s="108" customFormat="1" ht="17.149999999999999" customHeight="1" x14ac:dyDescent="0.2">
      <c r="A40" s="182">
        <v>2006</v>
      </c>
      <c r="B40" s="193"/>
      <c r="C40" s="119">
        <v>99.923395489566801</v>
      </c>
      <c r="D40" s="119">
        <v>99.923724162090707</v>
      </c>
      <c r="E40" s="119">
        <v>101.288605658243</v>
      </c>
      <c r="F40" s="162">
        <v>97.738685792587404</v>
      </c>
    </row>
    <row r="41" spans="1:6" s="108" customFormat="1" ht="17.149999999999999" customHeight="1" x14ac:dyDescent="0.2">
      <c r="A41" s="182">
        <v>2007</v>
      </c>
      <c r="B41" s="189"/>
      <c r="C41" s="119">
        <v>102.73805281913999</v>
      </c>
      <c r="D41" s="119">
        <v>102.89818955755599</v>
      </c>
      <c r="E41" s="119">
        <v>104.237198213838</v>
      </c>
      <c r="F41" s="162">
        <v>100.754571009484</v>
      </c>
    </row>
    <row r="42" spans="1:6" s="108" customFormat="1" ht="17.149999999999999" customHeight="1" x14ac:dyDescent="0.2">
      <c r="A42" s="182">
        <v>2008</v>
      </c>
      <c r="B42" s="189"/>
      <c r="C42" s="119">
        <v>106.459504429774</v>
      </c>
      <c r="D42" s="119">
        <v>106.736929250747</v>
      </c>
      <c r="E42" s="119">
        <v>109.391077845814</v>
      </c>
      <c r="F42" s="162">
        <v>102.487903577143</v>
      </c>
    </row>
    <row r="43" spans="1:6" s="108" customFormat="1" ht="17.149999999999999" customHeight="1" x14ac:dyDescent="0.2">
      <c r="A43" s="184">
        <v>2009</v>
      </c>
      <c r="B43" s="194"/>
      <c r="C43" s="121">
        <v>102.347471182787</v>
      </c>
      <c r="D43" s="121">
        <v>102.420606019633</v>
      </c>
      <c r="E43" s="121">
        <v>102.952215864869</v>
      </c>
      <c r="F43" s="163">
        <v>101.56955198108101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98.907894987829593</v>
      </c>
      <c r="D44" s="119">
        <v>98.870187614498604</v>
      </c>
      <c r="E44" s="119">
        <v>98.456268232370803</v>
      </c>
      <c r="F44" s="162">
        <v>99.532831026677002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101.38073425890001</v>
      </c>
      <c r="D46" s="125">
        <v>101.44078931849999</v>
      </c>
      <c r="E46" s="125">
        <v>102.0359732695</v>
      </c>
      <c r="F46" s="165">
        <v>100.50317916429999</v>
      </c>
    </row>
    <row r="47" spans="1:6" s="108" customFormat="1" ht="17.149999999999999" customHeight="1" x14ac:dyDescent="0.2">
      <c r="A47" s="187">
        <v>2013</v>
      </c>
      <c r="B47" s="197"/>
      <c r="C47" s="125">
        <v>104.3575559019</v>
      </c>
      <c r="D47" s="125">
        <v>104.4863872925</v>
      </c>
      <c r="E47" s="125">
        <v>105.8783516044</v>
      </c>
      <c r="F47" s="165">
        <v>102.2935864435</v>
      </c>
    </row>
    <row r="48" spans="1:6" s="108" customFormat="1" ht="17.149999999999999" customHeight="1" x14ac:dyDescent="0.2">
      <c r="A48" s="187">
        <v>2014</v>
      </c>
      <c r="B48" s="197"/>
      <c r="C48" s="125">
        <v>110.7543361349</v>
      </c>
      <c r="D48" s="125">
        <v>110.9975877106</v>
      </c>
      <c r="E48" s="125">
        <v>114.9773404325</v>
      </c>
      <c r="F48" s="165">
        <v>104.7281704044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113.2389642234</v>
      </c>
      <c r="D49" s="127">
        <v>113.5431384125</v>
      </c>
      <c r="E49" s="127">
        <v>118.3901086397</v>
      </c>
      <c r="F49" s="166">
        <v>105.90756878080001</v>
      </c>
    </row>
    <row r="50" spans="1:6" s="108" customFormat="1" ht="17.149999999999999" customHeight="1" x14ac:dyDescent="0.2">
      <c r="A50" s="187">
        <v>2016</v>
      </c>
      <c r="B50" s="197"/>
      <c r="C50" s="125">
        <v>111.3062929014</v>
      </c>
      <c r="D50" s="125">
        <v>111.5551380587</v>
      </c>
      <c r="E50" s="125">
        <v>115.4094180048</v>
      </c>
      <c r="F50" s="165">
        <v>105.4833815739</v>
      </c>
    </row>
    <row r="51" spans="1:6" s="108" customFormat="1" ht="17.149999999999999" customHeight="1" x14ac:dyDescent="0.2">
      <c r="A51" s="187">
        <v>2017</v>
      </c>
      <c r="B51" s="197"/>
      <c r="C51" s="125">
        <v>112.3291354035</v>
      </c>
      <c r="D51" s="125">
        <v>112.5622997988</v>
      </c>
      <c r="E51" s="125">
        <v>116.670009677</v>
      </c>
      <c r="F51" s="165">
        <v>106.09130795599999</v>
      </c>
    </row>
    <row r="52" spans="1:6" s="108" customFormat="1" ht="17.149999999999999" customHeight="1" x14ac:dyDescent="0.2">
      <c r="A52" s="182">
        <v>2018</v>
      </c>
      <c r="B52" s="189"/>
      <c r="C52" s="119">
        <v>115.5344505249</v>
      </c>
      <c r="D52" s="119">
        <v>115.8389805799</v>
      </c>
      <c r="E52" s="119">
        <v>121.37230314289999</v>
      </c>
      <c r="F52" s="162">
        <v>107.1221806524</v>
      </c>
    </row>
    <row r="53" spans="1:6" s="108" customFormat="1" ht="17.149999999999999" customHeight="1" x14ac:dyDescent="0.2">
      <c r="A53" s="187">
        <v>2019</v>
      </c>
      <c r="B53" s="254"/>
      <c r="C53" s="119">
        <v>117.68939121930001</v>
      </c>
      <c r="D53" s="119">
        <v>117.99188131149999</v>
      </c>
      <c r="E53" s="119">
        <v>123.93766855360001</v>
      </c>
      <c r="F53" s="162">
        <v>108.6253140801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118.47383852270001</v>
      </c>
      <c r="D54" s="129">
        <v>118.79241348550001</v>
      </c>
      <c r="E54" s="129">
        <v>124.17721709520001</v>
      </c>
      <c r="F54" s="167">
        <v>110.30957967659999</v>
      </c>
    </row>
    <row r="55" spans="1:6" s="108" customFormat="1" ht="17.149999999999999" customHeight="1" x14ac:dyDescent="0.2">
      <c r="A55" s="255">
        <v>2021</v>
      </c>
      <c r="B55" s="262"/>
      <c r="C55" s="257">
        <v>121.78458166519999</v>
      </c>
      <c r="D55" s="257">
        <v>122.142605223</v>
      </c>
      <c r="E55" s="257">
        <v>128.8949134298</v>
      </c>
      <c r="F55" s="259">
        <v>111.50550264730001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342</v>
      </c>
      <c r="B57" s="51">
        <f>DATEVALUE(LEFT(A57,4) &amp; "/1/1")</f>
        <v>40544</v>
      </c>
      <c r="C57" s="7">
        <v>98.860085168955507</v>
      </c>
      <c r="D57" s="7">
        <v>98.832305599113795</v>
      </c>
      <c r="E57" s="7">
        <v>98.301006161029335</v>
      </c>
      <c r="F57" s="13">
        <v>99.669276668586548</v>
      </c>
    </row>
    <row r="58" spans="1:6" s="6" customFormat="1" ht="17.149999999999999" customHeight="1" x14ac:dyDescent="0.2">
      <c r="A58" s="15" t="s">
        <v>80</v>
      </c>
      <c r="B58" s="202"/>
      <c r="C58" s="7">
        <v>99.633398026558794</v>
      </c>
      <c r="D58" s="7">
        <v>99.632091651382524</v>
      </c>
      <c r="E58" s="7">
        <v>99.406247287719353</v>
      </c>
      <c r="F58" s="13">
        <v>99.987870681134751</v>
      </c>
    </row>
    <row r="59" spans="1:6" s="6" customFormat="1" ht="17.149999999999999" customHeight="1" x14ac:dyDescent="0.2">
      <c r="A59" s="14" t="s">
        <v>81</v>
      </c>
      <c r="B59" s="202"/>
      <c r="C59" s="7">
        <v>100.10874541275147</v>
      </c>
      <c r="D59" s="7">
        <v>100.11138063568163</v>
      </c>
      <c r="E59" s="7">
        <v>100.27085847016023</v>
      </c>
      <c r="F59" s="13">
        <v>99.860150681134741</v>
      </c>
    </row>
    <row r="60" spans="1:6" s="6" customFormat="1" ht="17.149999999999999" customHeight="1" x14ac:dyDescent="0.2">
      <c r="A60" s="14" t="s">
        <v>343</v>
      </c>
      <c r="B60" s="202"/>
      <c r="C60" s="7">
        <v>100.23166060344538</v>
      </c>
      <c r="D60" s="7">
        <v>100.24048640019532</v>
      </c>
      <c r="E60" s="7">
        <v>100.42670682970184</v>
      </c>
      <c r="F60" s="13">
        <v>99.947128077431671</v>
      </c>
    </row>
    <row r="61" spans="1:6" s="6" customFormat="1" ht="17.149999999999999" customHeight="1" x14ac:dyDescent="0.2">
      <c r="A61" s="14" t="s">
        <v>72</v>
      </c>
      <c r="B61" s="202"/>
      <c r="C61" s="7">
        <v>100.03218948179219</v>
      </c>
      <c r="D61" s="7">
        <v>100.02015536890376</v>
      </c>
      <c r="E61" s="7">
        <v>99.960638897909547</v>
      </c>
      <c r="F61" s="13">
        <v>100.11391335321272</v>
      </c>
    </row>
    <row r="62" spans="1:6" s="6" customFormat="1" ht="17.149999999999999" customHeight="1" x14ac:dyDescent="0.2">
      <c r="A62" s="14" t="s">
        <v>73</v>
      </c>
      <c r="B62" s="202"/>
      <c r="C62" s="7">
        <v>100.28714237882575</v>
      </c>
      <c r="D62" s="7">
        <v>100.28044039915395</v>
      </c>
      <c r="E62" s="7">
        <v>100.42140930960802</v>
      </c>
      <c r="F62" s="13">
        <v>100.05836807743169</v>
      </c>
    </row>
    <row r="63" spans="1:6" s="6" customFormat="1" ht="17.149999999999999" customHeight="1" x14ac:dyDescent="0.2">
      <c r="A63" s="14" t="s">
        <v>74</v>
      </c>
      <c r="B63" s="202"/>
      <c r="C63" s="7">
        <v>99.967506161271075</v>
      </c>
      <c r="D63" s="7">
        <v>99.969418797244685</v>
      </c>
      <c r="E63" s="7">
        <v>99.953539849913682</v>
      </c>
      <c r="F63" s="13">
        <v>99.994433353212713</v>
      </c>
    </row>
    <row r="64" spans="1:6" s="6" customFormat="1" ht="17.149999999999999" customHeight="1" x14ac:dyDescent="0.2">
      <c r="A64" s="14" t="s">
        <v>75</v>
      </c>
      <c r="B64" s="202"/>
      <c r="C64" s="7">
        <v>99.99057024879825</v>
      </c>
      <c r="D64" s="7">
        <v>100.01038743932432</v>
      </c>
      <c r="E64" s="7">
        <v>99.87095086667955</v>
      </c>
      <c r="F64" s="13">
        <v>100.23004582584716</v>
      </c>
    </row>
    <row r="65" spans="1:6" s="6" customFormat="1" ht="17.149999999999999" customHeight="1" x14ac:dyDescent="0.2">
      <c r="A65" s="14" t="s">
        <v>76</v>
      </c>
      <c r="B65" s="202"/>
      <c r="C65" s="7">
        <v>100.32071276236755</v>
      </c>
      <c r="D65" s="7">
        <v>100.32448323078958</v>
      </c>
      <c r="E65" s="7">
        <v>100.53396118584257</v>
      </c>
      <c r="F65" s="13">
        <v>99.994486668580208</v>
      </c>
    </row>
    <row r="66" spans="1:6" s="6" customFormat="1" ht="17.149999999999999" customHeight="1" x14ac:dyDescent="0.2">
      <c r="A66" s="14" t="s">
        <v>299</v>
      </c>
      <c r="B66" s="202"/>
      <c r="C66" s="7">
        <v>100.18474188495048</v>
      </c>
      <c r="D66" s="7">
        <v>100.19777629028223</v>
      </c>
      <c r="E66" s="7">
        <v>100.45618174999856</v>
      </c>
      <c r="F66" s="13">
        <v>99.790702842668352</v>
      </c>
    </row>
    <row r="67" spans="1:6" s="6" customFormat="1" ht="17.149999999999999" customHeight="1" x14ac:dyDescent="0.2">
      <c r="A67" s="14" t="s">
        <v>300</v>
      </c>
      <c r="B67" s="202"/>
      <c r="C67" s="7">
        <v>100.20829408345531</v>
      </c>
      <c r="D67" s="7">
        <v>100.20919183298608</v>
      </c>
      <c r="E67" s="7">
        <v>100.23400551783615</v>
      </c>
      <c r="F67" s="13">
        <v>100.17010213166552</v>
      </c>
    </row>
    <row r="68" spans="1:6" s="108" customFormat="1" ht="17.149999999999999" customHeight="1" x14ac:dyDescent="0.2">
      <c r="A68" s="14" t="s">
        <v>301</v>
      </c>
      <c r="B68" s="189"/>
      <c r="C68" s="7">
        <v>100.17495378680675</v>
      </c>
      <c r="D68" s="7">
        <v>100.17188235492011</v>
      </c>
      <c r="E68" s="7">
        <v>100.16449387357866</v>
      </c>
      <c r="F68" s="13">
        <v>100.18352163907305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324</v>
      </c>
      <c r="B70" s="51">
        <f>DATEVALUE(LEFT(A70,4) &amp; "/1/1")</f>
        <v>40909</v>
      </c>
      <c r="C70" s="7">
        <v>100.15891306198174</v>
      </c>
      <c r="D70" s="7">
        <v>100.16696574294345</v>
      </c>
      <c r="E70" s="7">
        <v>100.16168690941866</v>
      </c>
      <c r="F70" s="13">
        <v>100.17528163907305</v>
      </c>
    </row>
    <row r="71" spans="1:6" s="6" customFormat="1" ht="17.149999999999999" customHeight="1" x14ac:dyDescent="0.2">
      <c r="A71" s="15" t="s">
        <v>344</v>
      </c>
      <c r="B71" s="202"/>
      <c r="C71" s="7">
        <v>100.13063052463855</v>
      </c>
      <c r="D71" s="7">
        <v>100.17939114677131</v>
      </c>
      <c r="E71" s="7">
        <v>100.05833305849643</v>
      </c>
      <c r="F71" s="13">
        <v>100.37009738575598</v>
      </c>
    </row>
    <row r="72" spans="1:6" s="6" customFormat="1" ht="17.149999999999999" customHeight="1" x14ac:dyDescent="0.2">
      <c r="A72" s="14" t="s">
        <v>296</v>
      </c>
      <c r="B72" s="202"/>
      <c r="C72" s="7">
        <v>101.67608165312662</v>
      </c>
      <c r="D72" s="7">
        <v>101.72839062974782</v>
      </c>
      <c r="E72" s="7">
        <v>102.52218683928406</v>
      </c>
      <c r="F72" s="13">
        <v>100.47790095327782</v>
      </c>
    </row>
    <row r="73" spans="1:6" s="6" customFormat="1" ht="17.149999999999999" customHeight="1" x14ac:dyDescent="0.2">
      <c r="A73" s="14" t="s">
        <v>305</v>
      </c>
      <c r="B73" s="202"/>
      <c r="C73" s="7">
        <v>101.74695647806107</v>
      </c>
      <c r="D73" s="7">
        <v>101.81155705576964</v>
      </c>
      <c r="E73" s="7">
        <v>102.62807102958513</v>
      </c>
      <c r="F73" s="13">
        <v>100.52527944108272</v>
      </c>
    </row>
    <row r="74" spans="1:6" s="6" customFormat="1" ht="17.149999999999999" customHeight="1" x14ac:dyDescent="0.2">
      <c r="A74" s="14" t="s">
        <v>304</v>
      </c>
      <c r="B74" s="202"/>
      <c r="C74" s="7">
        <v>101.75146457240298</v>
      </c>
      <c r="D74" s="7">
        <v>101.84097264309156</v>
      </c>
      <c r="E74" s="7">
        <v>102.64926216155696</v>
      </c>
      <c r="F74" s="13">
        <v>100.56765124611685</v>
      </c>
    </row>
    <row r="75" spans="1:6" s="6" customFormat="1" ht="17.149999999999999" customHeight="1" x14ac:dyDescent="0.2">
      <c r="A75" s="14" t="s">
        <v>73</v>
      </c>
      <c r="B75" s="202"/>
      <c r="C75" s="7">
        <v>101.66802166295649</v>
      </c>
      <c r="D75" s="7">
        <v>101.7335160386649</v>
      </c>
      <c r="E75" s="7">
        <v>102.55985939066463</v>
      </c>
      <c r="F75" s="13">
        <v>100.43175392581858</v>
      </c>
    </row>
    <row r="76" spans="1:6" s="6" customFormat="1" ht="17.149999999999999" customHeight="1" x14ac:dyDescent="0.2">
      <c r="A76" s="14" t="s">
        <v>74</v>
      </c>
      <c r="B76" s="202"/>
      <c r="C76" s="7">
        <v>101.43337686879563</v>
      </c>
      <c r="D76" s="7">
        <v>101.51055851088326</v>
      </c>
      <c r="E76" s="7">
        <v>102.13275611681144</v>
      </c>
      <c r="F76" s="13">
        <v>100.53039298024645</v>
      </c>
    </row>
    <row r="77" spans="1:6" s="6" customFormat="1" ht="17.149999999999999" customHeight="1" x14ac:dyDescent="0.2">
      <c r="A77" s="14" t="s">
        <v>75</v>
      </c>
      <c r="B77" s="202"/>
      <c r="C77" s="7">
        <v>101.18130572245977</v>
      </c>
      <c r="D77" s="7">
        <v>101.24986253768768</v>
      </c>
      <c r="E77" s="7">
        <v>101.88381388470884</v>
      </c>
      <c r="F77" s="13">
        <v>100.25118100543726</v>
      </c>
    </row>
    <row r="78" spans="1:6" s="6" customFormat="1" ht="17.149999999999999" customHeight="1" x14ac:dyDescent="0.2">
      <c r="A78" s="14" t="s">
        <v>76</v>
      </c>
      <c r="B78" s="202"/>
      <c r="C78" s="7">
        <v>101.56054073138222</v>
      </c>
      <c r="D78" s="7">
        <v>101.62546980846275</v>
      </c>
      <c r="E78" s="7">
        <v>102.55650224008018</v>
      </c>
      <c r="F78" s="13">
        <v>100.15878802010232</v>
      </c>
    </row>
    <row r="79" spans="1:6" s="6" customFormat="1" ht="17.149999999999999" customHeight="1" x14ac:dyDescent="0.2">
      <c r="A79" s="14" t="s">
        <v>313</v>
      </c>
      <c r="B79" s="202"/>
      <c r="C79" s="7">
        <v>101.78262003238569</v>
      </c>
      <c r="D79" s="7">
        <v>101.83068957069806</v>
      </c>
      <c r="E79" s="7">
        <v>102.42122683023996</v>
      </c>
      <c r="F79" s="13">
        <v>100.90039948143263</v>
      </c>
    </row>
    <row r="80" spans="1:6" s="6" customFormat="1" ht="17.149999999999999" customHeight="1" x14ac:dyDescent="0.2">
      <c r="A80" s="14" t="s">
        <v>294</v>
      </c>
      <c r="B80" s="202"/>
      <c r="C80" s="7">
        <v>101.58315410924746</v>
      </c>
      <c r="D80" s="7">
        <v>101.64372266098999</v>
      </c>
      <c r="E80" s="7">
        <v>102.16767712270257</v>
      </c>
      <c r="F80" s="13">
        <v>100.81832234105801</v>
      </c>
    </row>
    <row r="81" spans="1:6" s="108" customFormat="1" ht="17.149999999999999" customHeight="1" x14ac:dyDescent="0.2">
      <c r="A81" s="14" t="s">
        <v>301</v>
      </c>
      <c r="B81" s="189"/>
      <c r="C81" s="7">
        <v>101.89574568985242</v>
      </c>
      <c r="D81" s="7">
        <v>101.96837547618048</v>
      </c>
      <c r="E81" s="7">
        <v>102.69030365104548</v>
      </c>
      <c r="F81" s="13">
        <v>100.83110155250053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101.92257047960777</v>
      </c>
      <c r="D83" s="7">
        <v>102.0536838435642</v>
      </c>
      <c r="E83" s="7">
        <v>102.69010934879611</v>
      </c>
      <c r="F83" s="13">
        <v>101.05110469973117</v>
      </c>
    </row>
    <row r="84" spans="1:6" s="6" customFormat="1" ht="17.149999999999999" customHeight="1" x14ac:dyDescent="0.2">
      <c r="A84" s="15" t="s">
        <v>80</v>
      </c>
      <c r="B84" s="202"/>
      <c r="C84" s="7">
        <v>102.6407782073712</v>
      </c>
      <c r="D84" s="7">
        <v>102.74705500453094</v>
      </c>
      <c r="E84" s="7">
        <v>103.6578157063163</v>
      </c>
      <c r="F84" s="13">
        <v>101.31230784696695</v>
      </c>
    </row>
    <row r="85" spans="1:6" s="6" customFormat="1" ht="17.149999999999999" customHeight="1" x14ac:dyDescent="0.2">
      <c r="A85" s="14" t="s">
        <v>81</v>
      </c>
      <c r="B85" s="202"/>
      <c r="C85" s="7">
        <v>103.02203742145966</v>
      </c>
      <c r="D85" s="7">
        <v>103.12630922497965</v>
      </c>
      <c r="E85" s="7">
        <v>104.40962550608802</v>
      </c>
      <c r="F85" s="13">
        <v>101.10466469973117</v>
      </c>
    </row>
    <row r="86" spans="1:6" s="6" customFormat="1" ht="17.149999999999999" customHeight="1" x14ac:dyDescent="0.2">
      <c r="A86" s="14" t="s">
        <v>82</v>
      </c>
      <c r="B86" s="202"/>
      <c r="C86" s="7">
        <v>103.64708270771541</v>
      </c>
      <c r="D86" s="7">
        <v>103.75383512491787</v>
      </c>
      <c r="E86" s="7">
        <v>104.78399842856552</v>
      </c>
      <c r="F86" s="13">
        <v>102.1309896630552</v>
      </c>
    </row>
    <row r="87" spans="1:6" s="6" customFormat="1" ht="17.149999999999999" customHeight="1" x14ac:dyDescent="0.2">
      <c r="A87" s="14" t="s">
        <v>72</v>
      </c>
      <c r="B87" s="202"/>
      <c r="C87" s="7">
        <v>103.6559458370358</v>
      </c>
      <c r="D87" s="7">
        <v>103.78518822036722</v>
      </c>
      <c r="E87" s="7">
        <v>104.81956213536519</v>
      </c>
      <c r="F87" s="13">
        <v>102.15570966305521</v>
      </c>
    </row>
    <row r="88" spans="1:6" s="6" customFormat="1" ht="17.149999999999999" customHeight="1" x14ac:dyDescent="0.2">
      <c r="A88" s="14" t="s">
        <v>73</v>
      </c>
      <c r="B88" s="202"/>
      <c r="C88" s="7">
        <v>104.01644208856074</v>
      </c>
      <c r="D88" s="7">
        <v>104.15647544316376</v>
      </c>
      <c r="E88" s="7">
        <v>105.4997673189463</v>
      </c>
      <c r="F88" s="13">
        <v>102.0403496630552</v>
      </c>
    </row>
    <row r="89" spans="1:6" s="6" customFormat="1" ht="17.149999999999999" customHeight="1" x14ac:dyDescent="0.2">
      <c r="A89" s="14" t="s">
        <v>74</v>
      </c>
      <c r="B89" s="202"/>
      <c r="C89" s="7">
        <v>103.95511205043461</v>
      </c>
      <c r="D89" s="7">
        <v>104.07306922257283</v>
      </c>
      <c r="E89" s="7">
        <v>105.38460453851501</v>
      </c>
      <c r="F89" s="13">
        <v>102.0069704516178</v>
      </c>
    </row>
    <row r="90" spans="1:6" s="6" customFormat="1" ht="17.149999999999999" customHeight="1" x14ac:dyDescent="0.2">
      <c r="A90" s="14" t="s">
        <v>75</v>
      </c>
      <c r="B90" s="202"/>
      <c r="C90" s="7">
        <v>104.04350471656461</v>
      </c>
      <c r="D90" s="7">
        <v>104.16117581465113</v>
      </c>
      <c r="E90" s="7">
        <v>105.51033286952415</v>
      </c>
      <c r="F90" s="13">
        <v>102.03581045161781</v>
      </c>
    </row>
    <row r="91" spans="1:6" s="6" customFormat="1" ht="17.149999999999999" customHeight="1" x14ac:dyDescent="0.2">
      <c r="A91" s="14" t="s">
        <v>76</v>
      </c>
      <c r="B91" s="202"/>
      <c r="C91" s="7">
        <v>105.67665251073338</v>
      </c>
      <c r="D91" s="7">
        <v>105.81655987439304</v>
      </c>
      <c r="E91" s="7">
        <v>107.42532119803349</v>
      </c>
      <c r="F91" s="13">
        <v>103.28223254585617</v>
      </c>
    </row>
    <row r="92" spans="1:6" s="6" customFormat="1" ht="17.149999999999999" customHeight="1" x14ac:dyDescent="0.2">
      <c r="A92" s="14" t="s">
        <v>77</v>
      </c>
      <c r="B92" s="202"/>
      <c r="C92" s="7">
        <v>105.87304493517466</v>
      </c>
      <c r="D92" s="7">
        <v>106.01793601987802</v>
      </c>
      <c r="E92" s="7">
        <v>107.67345340252099</v>
      </c>
      <c r="F92" s="13">
        <v>103.40995254585616</v>
      </c>
    </row>
    <row r="93" spans="1:6" s="6" customFormat="1" ht="17.149999999999999" customHeight="1" x14ac:dyDescent="0.2">
      <c r="A93" s="14" t="s">
        <v>78</v>
      </c>
      <c r="B93" s="202"/>
      <c r="C93" s="7">
        <v>106.04676976346333</v>
      </c>
      <c r="D93" s="7">
        <v>106.18170604212906</v>
      </c>
      <c r="E93" s="7">
        <v>107.88364550690389</v>
      </c>
      <c r="F93" s="13">
        <v>103.50059254585616</v>
      </c>
    </row>
    <row r="94" spans="1:6" s="108" customFormat="1" ht="17.149999999999999" customHeight="1" x14ac:dyDescent="0.2">
      <c r="A94" s="14" t="s">
        <v>297</v>
      </c>
      <c r="B94" s="189"/>
      <c r="C94" s="7">
        <v>107.79073010413772</v>
      </c>
      <c r="D94" s="7">
        <v>107.96365367436789</v>
      </c>
      <c r="E94" s="7">
        <v>110.80198329379097</v>
      </c>
      <c r="F94" s="13">
        <v>103.49235254585616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108.17498926106559</v>
      </c>
      <c r="D96" s="7">
        <v>108.38292519460484</v>
      </c>
      <c r="E96" s="7">
        <v>111.45942100051018</v>
      </c>
      <c r="F96" s="13">
        <v>103.53643411947661</v>
      </c>
    </row>
    <row r="97" spans="1:6" s="6" customFormat="1" ht="17.149999999999999" customHeight="1" x14ac:dyDescent="0.2">
      <c r="A97" s="15" t="s">
        <v>344</v>
      </c>
      <c r="B97" s="202"/>
      <c r="C97" s="7">
        <v>108.63258002590898</v>
      </c>
      <c r="D97" s="7">
        <v>108.83692085038169</v>
      </c>
      <c r="E97" s="7">
        <v>111.86086566182101</v>
      </c>
      <c r="F97" s="13">
        <v>104.07321484688583</v>
      </c>
    </row>
    <row r="98" spans="1:6" s="6" customFormat="1" ht="17.149999999999999" customHeight="1" x14ac:dyDescent="0.2">
      <c r="A98" s="14" t="s">
        <v>81</v>
      </c>
      <c r="B98" s="202"/>
      <c r="C98" s="7">
        <v>109.82234237682081</v>
      </c>
      <c r="D98" s="7">
        <v>110.02532187231935</v>
      </c>
      <c r="E98" s="7">
        <v>113.87164826430204</v>
      </c>
      <c r="F98" s="13">
        <v>103.96609484688584</v>
      </c>
    </row>
    <row r="99" spans="1:6" s="6" customFormat="1" ht="17.149999999999999" customHeight="1" x14ac:dyDescent="0.2">
      <c r="A99" s="14" t="s">
        <v>82</v>
      </c>
      <c r="B99" s="202"/>
      <c r="C99" s="7">
        <v>109.78612776933001</v>
      </c>
      <c r="D99" s="7">
        <v>109.97970463887421</v>
      </c>
      <c r="E99" s="7">
        <v>113.75705768982384</v>
      </c>
      <c r="F99" s="13">
        <v>104.02913327326539</v>
      </c>
    </row>
    <row r="100" spans="1:6" s="6" customFormat="1" ht="17.149999999999999" customHeight="1" x14ac:dyDescent="0.2">
      <c r="A100" s="14" t="s">
        <v>72</v>
      </c>
      <c r="B100" s="202"/>
      <c r="C100" s="7">
        <v>109.81892698891447</v>
      </c>
      <c r="D100" s="7">
        <v>110.03646089918658</v>
      </c>
      <c r="E100" s="7">
        <v>113.80127249613848</v>
      </c>
      <c r="F100" s="13">
        <v>104.1056464416654</v>
      </c>
    </row>
    <row r="101" spans="1:6" s="6" customFormat="1" ht="17.149999999999999" customHeight="1" x14ac:dyDescent="0.2">
      <c r="A101" s="14" t="s">
        <v>73</v>
      </c>
      <c r="B101" s="202"/>
      <c r="C101" s="7">
        <v>110.56681856880888</v>
      </c>
      <c r="D101" s="7">
        <v>110.78755341475397</v>
      </c>
      <c r="E101" s="7">
        <v>114.80442394381929</v>
      </c>
      <c r="F101" s="13">
        <v>104.45966337450353</v>
      </c>
    </row>
    <row r="102" spans="1:6" s="6" customFormat="1" ht="17.149999999999999" customHeight="1" x14ac:dyDescent="0.2">
      <c r="A102" s="14" t="s">
        <v>74</v>
      </c>
      <c r="B102" s="202"/>
      <c r="C102" s="7">
        <v>110.54867835511722</v>
      </c>
      <c r="D102" s="7">
        <v>110.77108973543623</v>
      </c>
      <c r="E102" s="7">
        <v>114.69460496334752</v>
      </c>
      <c r="F102" s="13">
        <v>104.59026494812399</v>
      </c>
    </row>
    <row r="103" spans="1:6" s="6" customFormat="1" ht="17.149999999999999" customHeight="1" x14ac:dyDescent="0.2">
      <c r="A103" s="14" t="s">
        <v>75</v>
      </c>
      <c r="B103" s="202"/>
      <c r="C103" s="7">
        <v>110.42334725102015</v>
      </c>
      <c r="D103" s="7">
        <v>110.66866562384342</v>
      </c>
      <c r="E103" s="7">
        <v>114.52175932424535</v>
      </c>
      <c r="F103" s="13">
        <v>104.59877786557441</v>
      </c>
    </row>
    <row r="104" spans="1:6" s="6" customFormat="1" ht="17.149999999999999" customHeight="1" x14ac:dyDescent="0.2">
      <c r="A104" s="14" t="s">
        <v>76</v>
      </c>
      <c r="B104" s="202"/>
      <c r="C104" s="7">
        <v>112.66885591674036</v>
      </c>
      <c r="D104" s="7">
        <v>112.95334021541569</v>
      </c>
      <c r="E104" s="7">
        <v>117.4690725941397</v>
      </c>
      <c r="F104" s="13">
        <v>105.83957895848681</v>
      </c>
    </row>
    <row r="105" spans="1:6" s="6" customFormat="1" ht="17.149999999999999" customHeight="1" x14ac:dyDescent="0.2">
      <c r="A105" s="14" t="s">
        <v>313</v>
      </c>
      <c r="B105" s="202"/>
      <c r="C105" s="7">
        <v>112.77557033480018</v>
      </c>
      <c r="D105" s="7">
        <v>113.07123572814359</v>
      </c>
      <c r="E105" s="7">
        <v>117.52458566423007</v>
      </c>
      <c r="F105" s="13">
        <v>106.05574730191623</v>
      </c>
    </row>
    <row r="106" spans="1:6" s="6" customFormat="1" ht="17.149999999999999" customHeight="1" x14ac:dyDescent="0.2">
      <c r="A106" s="14" t="s">
        <v>300</v>
      </c>
      <c r="B106" s="202"/>
      <c r="C106" s="7">
        <v>112.51003178650687</v>
      </c>
      <c r="D106" s="7">
        <v>112.82275134956473</v>
      </c>
      <c r="E106" s="7">
        <v>117.36175915623431</v>
      </c>
      <c r="F106" s="13">
        <v>105.6723236510332</v>
      </c>
    </row>
    <row r="107" spans="1:6" s="108" customFormat="1" ht="17.149999999999999" customHeight="1" x14ac:dyDescent="0.2">
      <c r="A107" s="14" t="s">
        <v>79</v>
      </c>
      <c r="B107" s="189"/>
      <c r="C107" s="7">
        <v>113.32376498417429</v>
      </c>
      <c r="D107" s="7">
        <v>113.63508300427705</v>
      </c>
      <c r="E107" s="7">
        <v>118.60161443116891</v>
      </c>
      <c r="F107" s="13">
        <v>105.81116522464852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345</v>
      </c>
      <c r="B109" s="51">
        <f>DATEVALUE(LEFT(A109,4) &amp; "/1/1")</f>
        <v>42005</v>
      </c>
      <c r="C109" s="7">
        <v>113.27496064948313</v>
      </c>
      <c r="D109" s="7">
        <v>113.63330891105637</v>
      </c>
      <c r="E109" s="7">
        <v>118.60656014766283</v>
      </c>
      <c r="F109" s="13">
        <v>105.79880522464852</v>
      </c>
    </row>
    <row r="110" spans="1:6" s="6" customFormat="1" ht="17.149999999999999" customHeight="1" x14ac:dyDescent="0.2">
      <c r="A110" s="15" t="s">
        <v>344</v>
      </c>
      <c r="B110" s="202"/>
      <c r="C110" s="7">
        <v>113.1355026025072</v>
      </c>
      <c r="D110" s="7">
        <v>113.45522757085001</v>
      </c>
      <c r="E110" s="7">
        <v>118.31733591820139</v>
      </c>
      <c r="F110" s="13">
        <v>105.7958104292717</v>
      </c>
    </row>
    <row r="111" spans="1:6" s="6" customFormat="1" ht="17.149999999999999" customHeight="1" x14ac:dyDescent="0.2">
      <c r="A111" s="14" t="s">
        <v>81</v>
      </c>
      <c r="B111" s="202"/>
      <c r="C111" s="7">
        <v>113.42624554307179</v>
      </c>
      <c r="D111" s="7">
        <v>113.73362014927699</v>
      </c>
      <c r="E111" s="7">
        <v>118.77506417458034</v>
      </c>
      <c r="F111" s="13">
        <v>105.7916904292717</v>
      </c>
    </row>
    <row r="112" spans="1:6" s="6" customFormat="1" ht="17.149999999999999" customHeight="1" x14ac:dyDescent="0.2">
      <c r="A112" s="14" t="s">
        <v>82</v>
      </c>
      <c r="B112" s="202"/>
      <c r="C112" s="7">
        <v>113.47691449662405</v>
      </c>
      <c r="D112" s="7">
        <v>113.77349448814127</v>
      </c>
      <c r="E112" s="7">
        <v>118.761524333258</v>
      </c>
      <c r="F112" s="13">
        <v>105.91570964070908</v>
      </c>
    </row>
    <row r="113" spans="1:6" s="6" customFormat="1" ht="17.149999999999999" customHeight="1" x14ac:dyDescent="0.2">
      <c r="A113" s="14" t="s">
        <v>72</v>
      </c>
      <c r="B113" s="202"/>
      <c r="C113" s="7">
        <v>113.5495594442462</v>
      </c>
      <c r="D113" s="7">
        <v>113.85809564105452</v>
      </c>
      <c r="E113" s="7">
        <v>118.76762567342234</v>
      </c>
      <c r="F113" s="13">
        <v>106.12397377445804</v>
      </c>
    </row>
    <row r="114" spans="1:6" s="6" customFormat="1" ht="17.149999999999999" customHeight="1" x14ac:dyDescent="0.2">
      <c r="A114" s="14" t="s">
        <v>73</v>
      </c>
      <c r="B114" s="202"/>
      <c r="C114" s="7">
        <v>113.58297098801192</v>
      </c>
      <c r="D114" s="7">
        <v>113.87479551972093</v>
      </c>
      <c r="E114" s="7">
        <v>118.81683179993254</v>
      </c>
      <c r="F114" s="13">
        <v>106.08946563920213</v>
      </c>
    </row>
    <row r="115" spans="1:6" s="6" customFormat="1" ht="17.149999999999999" customHeight="1" x14ac:dyDescent="0.2">
      <c r="A115" s="14" t="s">
        <v>74</v>
      </c>
      <c r="B115" s="202"/>
      <c r="C115" s="7">
        <v>113.57326639287045</v>
      </c>
      <c r="D115" s="7">
        <v>113.85848740820606</v>
      </c>
      <c r="E115" s="7">
        <v>118.88094423563192</v>
      </c>
      <c r="F115" s="13">
        <v>105.9464687593871</v>
      </c>
    </row>
    <row r="116" spans="1:6" s="6" customFormat="1" ht="17.149999999999999" customHeight="1" x14ac:dyDescent="0.2">
      <c r="A116" s="14" t="s">
        <v>75</v>
      </c>
      <c r="B116" s="202"/>
      <c r="C116" s="7">
        <v>113.31804865507542</v>
      </c>
      <c r="D116" s="7">
        <v>113.60320238805713</v>
      </c>
      <c r="E116" s="7">
        <v>118.55405067210373</v>
      </c>
      <c r="F116" s="13">
        <v>105.80399070803828</v>
      </c>
    </row>
    <row r="117" spans="1:6" s="6" customFormat="1" ht="17.149999999999999" customHeight="1" x14ac:dyDescent="0.2">
      <c r="A117" s="14" t="s">
        <v>76</v>
      </c>
      <c r="B117" s="202"/>
      <c r="C117" s="7">
        <v>113.3853421779973</v>
      </c>
      <c r="D117" s="7">
        <v>113.69418381237955</v>
      </c>
      <c r="E117" s="7">
        <v>118.50518794786677</v>
      </c>
      <c r="F117" s="13">
        <v>106.1152725847784</v>
      </c>
    </row>
    <row r="118" spans="1:6" s="6" customFormat="1" ht="17.149999999999999" customHeight="1" x14ac:dyDescent="0.2">
      <c r="A118" s="14" t="s">
        <v>77</v>
      </c>
      <c r="B118" s="202"/>
      <c r="C118" s="7">
        <v>113.07469595162075</v>
      </c>
      <c r="D118" s="7">
        <v>113.38308925597654</v>
      </c>
      <c r="E118" s="7">
        <v>118.11680601327592</v>
      </c>
      <c r="F118" s="13">
        <v>105.92593102666925</v>
      </c>
    </row>
    <row r="119" spans="1:6" s="6" customFormat="1" ht="17.149999999999999" customHeight="1" x14ac:dyDescent="0.2">
      <c r="A119" s="14" t="s">
        <v>78</v>
      </c>
      <c r="B119" s="202"/>
      <c r="C119" s="7">
        <v>112.88532528427703</v>
      </c>
      <c r="D119" s="7">
        <v>113.18309384183317</v>
      </c>
      <c r="E119" s="7">
        <v>117.83954707892349</v>
      </c>
      <c r="F119" s="13">
        <v>105.84765102666924</v>
      </c>
    </row>
    <row r="120" spans="1:6" s="108" customFormat="1" ht="17.149999999999999" customHeight="1" x14ac:dyDescent="0.2">
      <c r="A120" s="14" t="s">
        <v>79</v>
      </c>
      <c r="B120" s="189"/>
      <c r="C120" s="7">
        <v>112.18473849443414</v>
      </c>
      <c r="D120" s="7">
        <v>112.46706196332767</v>
      </c>
      <c r="E120" s="7">
        <v>116.73982568183781</v>
      </c>
      <c r="F120" s="13">
        <v>105.73605612605584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303</v>
      </c>
      <c r="B122" s="51">
        <f>DATEVALUE(LEFT(A122,4) &amp; "/1/1")</f>
        <v>42370</v>
      </c>
      <c r="C122" s="7">
        <v>112.12082583531512</v>
      </c>
      <c r="D122" s="7">
        <v>112.40896127928467</v>
      </c>
      <c r="E122" s="7">
        <v>116.70146592195668</v>
      </c>
      <c r="F122" s="13">
        <v>105.64685700443923</v>
      </c>
    </row>
    <row r="123" spans="1:6" s="6" customFormat="1" ht="17.149999999999999" customHeight="1" x14ac:dyDescent="0.2">
      <c r="A123" s="15" t="s">
        <v>80</v>
      </c>
      <c r="B123" s="202"/>
      <c r="C123" s="7">
        <v>111.88209367077194</v>
      </c>
      <c r="D123" s="7">
        <v>112.17389360394213</v>
      </c>
      <c r="E123" s="7">
        <v>116.28664084055195</v>
      </c>
      <c r="F123" s="13">
        <v>105.69496626777362</v>
      </c>
    </row>
    <row r="124" spans="1:6" s="6" customFormat="1" ht="17.149999999999999" customHeight="1" x14ac:dyDescent="0.2">
      <c r="A124" s="14" t="s">
        <v>296</v>
      </c>
      <c r="B124" s="202"/>
      <c r="C124" s="7">
        <v>111.54937089718644</v>
      </c>
      <c r="D124" s="7">
        <v>111.7931113762485</v>
      </c>
      <c r="E124" s="7">
        <v>115.76530528254425</v>
      </c>
      <c r="F124" s="13">
        <v>105.53560168662423</v>
      </c>
    </row>
    <row r="125" spans="1:6" s="6" customFormat="1" ht="17.149999999999999" customHeight="1" x14ac:dyDescent="0.2">
      <c r="A125" s="14" t="s">
        <v>305</v>
      </c>
      <c r="B125" s="202"/>
      <c r="C125" s="7">
        <v>111.44239684191064</v>
      </c>
      <c r="D125" s="7">
        <v>111.6998981616876</v>
      </c>
      <c r="E125" s="7">
        <v>115.64692067152428</v>
      </c>
      <c r="F125" s="13">
        <v>105.48204168662426</v>
      </c>
    </row>
    <row r="126" spans="1:6" s="6" customFormat="1" ht="17.149999999999999" customHeight="1" x14ac:dyDescent="0.2">
      <c r="A126" s="14" t="s">
        <v>72</v>
      </c>
      <c r="B126" s="202"/>
      <c r="C126" s="7">
        <v>111.59725070450314</v>
      </c>
      <c r="D126" s="7">
        <v>111.88737684670542</v>
      </c>
      <c r="E126" s="7">
        <v>115.91931760060267</v>
      </c>
      <c r="F126" s="13">
        <v>105.53574625397059</v>
      </c>
    </row>
    <row r="127" spans="1:6" s="6" customFormat="1" ht="17.149999999999999" customHeight="1" x14ac:dyDescent="0.2">
      <c r="A127" s="14" t="s">
        <v>73</v>
      </c>
      <c r="B127" s="202"/>
      <c r="C127" s="7">
        <v>111.23024447616793</v>
      </c>
      <c r="D127" s="7">
        <v>111.49095202043786</v>
      </c>
      <c r="E127" s="7">
        <v>115.349706768058</v>
      </c>
      <c r="F127" s="13">
        <v>105.41214625397059</v>
      </c>
    </row>
    <row r="128" spans="1:6" s="6" customFormat="1" ht="17.149999999999999" customHeight="1" x14ac:dyDescent="0.2">
      <c r="A128" s="14" t="s">
        <v>74</v>
      </c>
      <c r="B128" s="202"/>
      <c r="C128" s="7">
        <v>111.19286709494202</v>
      </c>
      <c r="D128" s="7">
        <v>111.44475482251141</v>
      </c>
      <c r="E128" s="7">
        <v>115.30177495092833</v>
      </c>
      <c r="F128" s="13">
        <v>105.36868165085897</v>
      </c>
    </row>
    <row r="129" spans="1:6" s="6" customFormat="1" ht="17.149999999999999" customHeight="1" x14ac:dyDescent="0.2">
      <c r="A129" s="14" t="s">
        <v>75</v>
      </c>
      <c r="B129" s="202"/>
      <c r="C129" s="7">
        <v>111.01918073112761</v>
      </c>
      <c r="D129" s="7">
        <v>111.26319763239439</v>
      </c>
      <c r="E129" s="7">
        <v>114.99752901101684</v>
      </c>
      <c r="F129" s="13">
        <v>105.38039952705476</v>
      </c>
    </row>
    <row r="130" spans="1:6" s="6" customFormat="1" ht="17.149999999999999" customHeight="1" x14ac:dyDescent="0.2">
      <c r="A130" s="14" t="s">
        <v>76</v>
      </c>
      <c r="B130" s="202"/>
      <c r="C130" s="7">
        <v>110.81171180171678</v>
      </c>
      <c r="D130" s="7">
        <v>111.04194951646355</v>
      </c>
      <c r="E130" s="7">
        <v>114.62383656168511</v>
      </c>
      <c r="F130" s="13">
        <v>105.39930129199266</v>
      </c>
    </row>
    <row r="131" spans="1:6" s="6" customFormat="1" ht="17.149999999999999" customHeight="1" x14ac:dyDescent="0.2">
      <c r="A131" s="14" t="s">
        <v>77</v>
      </c>
      <c r="B131" s="202"/>
      <c r="C131" s="7">
        <v>110.75093770715475</v>
      </c>
      <c r="D131" s="7">
        <v>110.97626695088007</v>
      </c>
      <c r="E131" s="7">
        <v>114.57661201111544</v>
      </c>
      <c r="F131" s="13">
        <v>105.30454129199266</v>
      </c>
    </row>
    <row r="132" spans="1:6" s="6" customFormat="1" ht="17.149999999999999" customHeight="1" x14ac:dyDescent="0.2">
      <c r="A132" s="14" t="s">
        <v>78</v>
      </c>
      <c r="B132" s="202"/>
      <c r="C132" s="7">
        <v>110.8157646882309</v>
      </c>
      <c r="D132" s="7">
        <v>111.01096170347954</v>
      </c>
      <c r="E132" s="7">
        <v>114.58477428652613</v>
      </c>
      <c r="F132" s="13">
        <v>105.38103340821917</v>
      </c>
    </row>
    <row r="133" spans="1:6" s="108" customFormat="1" ht="17.149999999999999" customHeight="1" x14ac:dyDescent="0.2">
      <c r="A133" s="14" t="s">
        <v>297</v>
      </c>
      <c r="B133" s="189"/>
      <c r="C133" s="7">
        <v>111.26287036827877</v>
      </c>
      <c r="D133" s="7">
        <v>111.47033279040637</v>
      </c>
      <c r="E133" s="7">
        <v>115.15913215127364</v>
      </c>
      <c r="F133" s="13">
        <v>105.65926256366799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111.51481258156764</v>
      </c>
      <c r="D135" s="7">
        <v>111.75124079002862</v>
      </c>
      <c r="E135" s="7">
        <v>115.49021539848125</v>
      </c>
      <c r="F135" s="13">
        <v>105.8611280730817</v>
      </c>
    </row>
    <row r="136" spans="1:6" s="6" customFormat="1" ht="17.149999999999999" customHeight="1" x14ac:dyDescent="0.2">
      <c r="A136" s="15" t="s">
        <v>80</v>
      </c>
      <c r="B136" s="202"/>
      <c r="C136" s="7">
        <v>111.6857339608283</v>
      </c>
      <c r="D136" s="7">
        <v>111.91344872860154</v>
      </c>
      <c r="E136" s="7">
        <v>115.78864325500858</v>
      </c>
      <c r="F136" s="13">
        <v>105.80874491247171</v>
      </c>
    </row>
    <row r="137" spans="1:6" s="6" customFormat="1" ht="17.149999999999999" customHeight="1" x14ac:dyDescent="0.2">
      <c r="A137" s="14" t="s">
        <v>296</v>
      </c>
      <c r="B137" s="202"/>
      <c r="C137" s="7">
        <v>111.74114190009981</v>
      </c>
      <c r="D137" s="7">
        <v>111.93945735566415</v>
      </c>
      <c r="E137" s="7">
        <v>115.81455995334021</v>
      </c>
      <c r="F137" s="13">
        <v>105.83489835747082</v>
      </c>
    </row>
    <row r="138" spans="1:6" s="6" customFormat="1" ht="17.149999999999999" customHeight="1" x14ac:dyDescent="0.2">
      <c r="A138" s="14" t="s">
        <v>82</v>
      </c>
      <c r="B138" s="202"/>
      <c r="C138" s="7">
        <v>112.07777184976841</v>
      </c>
      <c r="D138" s="7">
        <v>112.27879504244441</v>
      </c>
      <c r="E138" s="7">
        <v>116.28117022593371</v>
      </c>
      <c r="F138" s="13">
        <v>105.97373993108616</v>
      </c>
    </row>
    <row r="139" spans="1:6" s="6" customFormat="1" ht="17.149999999999999" customHeight="1" x14ac:dyDescent="0.2">
      <c r="A139" s="14" t="s">
        <v>72</v>
      </c>
      <c r="B139" s="202"/>
      <c r="C139" s="7">
        <v>112.05823039335988</v>
      </c>
      <c r="D139" s="7">
        <v>112.31137337090328</v>
      </c>
      <c r="E139" s="7">
        <v>116.29193572552687</v>
      </c>
      <c r="F139" s="13">
        <v>106.04068062734611</v>
      </c>
    </row>
    <row r="140" spans="1:6" s="6" customFormat="1" ht="17.149999999999999" customHeight="1" x14ac:dyDescent="0.2">
      <c r="A140" s="14" t="s">
        <v>73</v>
      </c>
      <c r="B140" s="202"/>
      <c r="C140" s="7">
        <v>112.0271038064468</v>
      </c>
      <c r="D140" s="7">
        <v>112.24190711791894</v>
      </c>
      <c r="E140" s="7">
        <v>116.24898695818284</v>
      </c>
      <c r="F140" s="13">
        <v>105.9294406273461</v>
      </c>
    </row>
    <row r="141" spans="1:6" s="6" customFormat="1" ht="17.149999999999999" customHeight="1" x14ac:dyDescent="0.2">
      <c r="A141" s="14" t="s">
        <v>74</v>
      </c>
      <c r="B141" s="202"/>
      <c r="C141" s="7">
        <v>112.03649113938573</v>
      </c>
      <c r="D141" s="7">
        <v>112.26391204293733</v>
      </c>
      <c r="E141" s="7">
        <v>116.26403772983298</v>
      </c>
      <c r="F141" s="13">
        <v>105.9624006273461</v>
      </c>
    </row>
    <row r="142" spans="1:6" s="6" customFormat="1" ht="17.149999999999999" customHeight="1" x14ac:dyDescent="0.2">
      <c r="A142" s="14" t="s">
        <v>75</v>
      </c>
      <c r="B142" s="202"/>
      <c r="C142" s="7">
        <v>112.17652011033807</v>
      </c>
      <c r="D142" s="7">
        <v>112.40553219225541</v>
      </c>
      <c r="E142" s="7">
        <v>116.44403627533121</v>
      </c>
      <c r="F142" s="13">
        <v>106.04356220096653</v>
      </c>
    </row>
    <row r="143" spans="1:6" s="6" customFormat="1" ht="17.149999999999999" customHeight="1" x14ac:dyDescent="0.2">
      <c r="A143" s="14" t="s">
        <v>76</v>
      </c>
      <c r="B143" s="202"/>
      <c r="C143" s="7">
        <v>112.5890981079053</v>
      </c>
      <c r="D143" s="7">
        <v>112.82407895805545</v>
      </c>
      <c r="E143" s="7">
        <v>117.05508985412278</v>
      </c>
      <c r="F143" s="13">
        <v>106.15884752585248</v>
      </c>
    </row>
    <row r="144" spans="1:6" s="6" customFormat="1" ht="17.149999999999999" customHeight="1" x14ac:dyDescent="0.2">
      <c r="A144" s="14" t="s">
        <v>313</v>
      </c>
      <c r="B144" s="202"/>
      <c r="C144" s="7">
        <v>112.87650274655881</v>
      </c>
      <c r="D144" s="7">
        <v>113.11542271585328</v>
      </c>
      <c r="E144" s="7">
        <v>117.48168399144149</v>
      </c>
      <c r="F144" s="13">
        <v>106.23712752585247</v>
      </c>
    </row>
    <row r="145" spans="1:6" s="6" customFormat="1" ht="17.149999999999999" customHeight="1" x14ac:dyDescent="0.2">
      <c r="A145" s="14" t="s">
        <v>300</v>
      </c>
      <c r="B145" s="202"/>
      <c r="C145" s="7">
        <v>113.14317792924452</v>
      </c>
      <c r="D145" s="7">
        <v>113.3975787298975</v>
      </c>
      <c r="E145" s="7">
        <v>117.92313228177088</v>
      </c>
      <c r="F145" s="13">
        <v>106.26834590043325</v>
      </c>
    </row>
    <row r="146" spans="1:6" s="108" customFormat="1" ht="17.149999999999999" customHeight="1" x14ac:dyDescent="0.2">
      <c r="A146" s="14" t="s">
        <v>79</v>
      </c>
      <c r="B146" s="189"/>
      <c r="C146" s="7">
        <v>114.02304031690437</v>
      </c>
      <c r="D146" s="7">
        <v>114.30485054052124</v>
      </c>
      <c r="E146" s="7">
        <v>118.95662447507578</v>
      </c>
      <c r="F146" s="13">
        <v>106.97677916332057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327</v>
      </c>
      <c r="B148" s="51">
        <f>DATEVALUE(LEFT(A148,4) &amp; "/1/1")</f>
        <v>43101</v>
      </c>
      <c r="C148" s="7">
        <v>114.52983604113922</v>
      </c>
      <c r="D148" s="7">
        <v>114.81730037271976</v>
      </c>
      <c r="E148" s="7">
        <v>119.7462343933508</v>
      </c>
      <c r="F148" s="13">
        <v>107.05261085322448</v>
      </c>
    </row>
    <row r="149" spans="1:6" s="6" customFormat="1" ht="17.149999999999999" customHeight="1" x14ac:dyDescent="0.2">
      <c r="A149" s="15" t="s">
        <v>80</v>
      </c>
      <c r="B149" s="202"/>
      <c r="C149" s="7">
        <v>114.63124958197967</v>
      </c>
      <c r="D149" s="7">
        <v>114.93808127304672</v>
      </c>
      <c r="E149" s="7">
        <v>120.04829870645682</v>
      </c>
      <c r="F149" s="13">
        <v>106.88781085322448</v>
      </c>
    </row>
    <row r="150" spans="1:6" s="6" customFormat="1" ht="17.149999999999999" customHeight="1" x14ac:dyDescent="0.2">
      <c r="A150" s="14" t="s">
        <v>81</v>
      </c>
      <c r="B150" s="202"/>
      <c r="C150" s="7">
        <v>114.96052858730333</v>
      </c>
      <c r="D150" s="7">
        <v>115.24676670167713</v>
      </c>
      <c r="E150" s="7">
        <v>120.41884201176026</v>
      </c>
      <c r="F150" s="13">
        <v>107.0990498147911</v>
      </c>
    </row>
    <row r="151" spans="1:6" s="6" customFormat="1" ht="17.149999999999999" customHeight="1" x14ac:dyDescent="0.2">
      <c r="A151" s="14" t="s">
        <v>305</v>
      </c>
      <c r="B151" s="202"/>
      <c r="C151" s="7">
        <v>115.05612207921359</v>
      </c>
      <c r="D151" s="7">
        <v>115.33426287320484</v>
      </c>
      <c r="E151" s="7">
        <v>120.56683507540241</v>
      </c>
      <c r="F151" s="13">
        <v>107.0912435168199</v>
      </c>
    </row>
    <row r="152" spans="1:6" s="6" customFormat="1" ht="17.149999999999999" customHeight="1" x14ac:dyDescent="0.2">
      <c r="A152" s="14" t="s">
        <v>72</v>
      </c>
      <c r="B152" s="202"/>
      <c r="C152" s="7">
        <v>115.14857494790209</v>
      </c>
      <c r="D152" s="7">
        <v>115.44604561097808</v>
      </c>
      <c r="E152" s="7">
        <v>120.74696085891269</v>
      </c>
      <c r="F152" s="13">
        <v>107.09536351681992</v>
      </c>
    </row>
    <row r="153" spans="1:6" s="6" customFormat="1" ht="17.149999999999999" customHeight="1" x14ac:dyDescent="0.2">
      <c r="A153" s="14" t="s">
        <v>73</v>
      </c>
      <c r="B153" s="202"/>
      <c r="C153" s="7">
        <v>115.40556194471306</v>
      </c>
      <c r="D153" s="7">
        <v>115.68249045337362</v>
      </c>
      <c r="E153" s="7">
        <v>121.11519082522877</v>
      </c>
      <c r="F153" s="13">
        <v>107.1242035168199</v>
      </c>
    </row>
    <row r="154" spans="1:6" s="6" customFormat="1" ht="17.149999999999999" customHeight="1" x14ac:dyDescent="0.2">
      <c r="A154" s="14" t="s">
        <v>74</v>
      </c>
      <c r="B154" s="202"/>
      <c r="C154" s="7">
        <v>115.38346031210111</v>
      </c>
      <c r="D154" s="7">
        <v>115.68051513757302</v>
      </c>
      <c r="E154" s="7">
        <v>121.14073020760479</v>
      </c>
      <c r="F154" s="13">
        <v>107.0788835168199</v>
      </c>
    </row>
    <row r="155" spans="1:6" s="6" customFormat="1" ht="17.149999999999999" customHeight="1" x14ac:dyDescent="0.2">
      <c r="A155" s="14" t="s">
        <v>75</v>
      </c>
      <c r="B155" s="202"/>
      <c r="C155" s="7">
        <v>115.34614649814819</v>
      </c>
      <c r="D155" s="7">
        <v>115.68174567571546</v>
      </c>
      <c r="E155" s="7">
        <v>121.20995426053801</v>
      </c>
      <c r="F155" s="13">
        <v>106.97300194319946</v>
      </c>
    </row>
    <row r="156" spans="1:6" s="6" customFormat="1" ht="17.149999999999999" customHeight="1" x14ac:dyDescent="0.2">
      <c r="A156" s="14" t="s">
        <v>76</v>
      </c>
      <c r="B156" s="202"/>
      <c r="C156" s="7">
        <v>116.25518966029662</v>
      </c>
      <c r="D156" s="7">
        <v>116.5850275992687</v>
      </c>
      <c r="E156" s="7">
        <v>122.62735474058201</v>
      </c>
      <c r="F156" s="13">
        <v>107.0663783272075</v>
      </c>
    </row>
    <row r="157" spans="1:6" s="6" customFormat="1" ht="17.149999999999999" customHeight="1" x14ac:dyDescent="0.2">
      <c r="A157" s="14" t="s">
        <v>88</v>
      </c>
      <c r="B157" s="202"/>
      <c r="C157" s="7">
        <v>116.41011145420137</v>
      </c>
      <c r="D157" s="7">
        <v>116.72820349720894</v>
      </c>
      <c r="E157" s="7">
        <v>122.79257866537671</v>
      </c>
      <c r="F157" s="13">
        <v>107.17482134328611</v>
      </c>
    </row>
    <row r="158" spans="1:6" s="6" customFormat="1" ht="17.149999999999999" customHeight="1" x14ac:dyDescent="0.2">
      <c r="A158" s="14" t="s">
        <v>89</v>
      </c>
      <c r="B158" s="202"/>
      <c r="C158" s="7">
        <v>116.52566613941704</v>
      </c>
      <c r="D158" s="7">
        <v>116.83940160153713</v>
      </c>
      <c r="E158" s="7">
        <v>122.8702522030479</v>
      </c>
      <c r="F158" s="13">
        <v>107.33883164803686</v>
      </c>
    </row>
    <row r="159" spans="1:6" s="6" customFormat="1" ht="17.149999999999999" customHeight="1" x14ac:dyDescent="0.2">
      <c r="A159" s="14" t="s">
        <v>90</v>
      </c>
      <c r="B159" s="202"/>
      <c r="C159" s="7">
        <v>116.7609590519082</v>
      </c>
      <c r="D159" s="7">
        <v>117.08792616194461</v>
      </c>
      <c r="E159" s="7">
        <v>123.18440576689014</v>
      </c>
      <c r="F159" s="13">
        <v>107.48396897846487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116.78008899401925</v>
      </c>
      <c r="D161" s="7">
        <v>117.11355094002423</v>
      </c>
      <c r="E161" s="7">
        <v>123.27598808188051</v>
      </c>
      <c r="F161" s="13">
        <v>107.40568897846488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116.84151578126873</v>
      </c>
      <c r="D162" s="7">
        <v>117.15603371574772</v>
      </c>
      <c r="E162" s="7">
        <v>123.29313187086774</v>
      </c>
      <c r="F162" s="13">
        <v>107.48808897846487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117.18032527970273</v>
      </c>
      <c r="D163" s="7">
        <v>117.48182294500846</v>
      </c>
      <c r="E163" s="7">
        <v>123.49045315972958</v>
      </c>
      <c r="F163" s="13">
        <v>108.01625739686287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117.26552608096623</v>
      </c>
      <c r="D164" s="7">
        <v>117.54607146776985</v>
      </c>
      <c r="E164" s="7">
        <v>123.49278301748416</v>
      </c>
      <c r="F164" s="13">
        <v>108.17804814827386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117.1580657037166</v>
      </c>
      <c r="D165" s="7">
        <v>117.47896934914289</v>
      </c>
      <c r="E165" s="7">
        <v>123.49815968149119</v>
      </c>
      <c r="F165" s="13">
        <v>107.99676814827384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117.74528390150068</v>
      </c>
      <c r="D166" s="7">
        <v>118.03601477737828</v>
      </c>
      <c r="E166" s="7">
        <v>124.14727394035714</v>
      </c>
      <c r="F166" s="13">
        <v>108.4087749370637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117.65768349485282</v>
      </c>
      <c r="D167" s="7">
        <v>117.95136342839771</v>
      </c>
      <c r="E167" s="7">
        <v>123.89119715601747</v>
      </c>
      <c r="F167" s="13">
        <v>108.59417493706368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117.56770959882139</v>
      </c>
      <c r="D168" s="7">
        <v>117.86952860401752</v>
      </c>
      <c r="E168" s="7">
        <v>123.89785610428397</v>
      </c>
      <c r="F168" s="13">
        <v>108.37293336344837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118.43494917964874</v>
      </c>
      <c r="D169" s="7">
        <v>118.73980508528598</v>
      </c>
      <c r="E169" s="7">
        <v>124.67022024207333</v>
      </c>
      <c r="F169" s="13">
        <v>109.39745393564191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118.39083082259084</v>
      </c>
      <c r="D170" s="7">
        <v>118.67239972860297</v>
      </c>
      <c r="E170" s="7">
        <v>124.37809064879453</v>
      </c>
      <c r="F170" s="13">
        <v>109.68406304078124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118.27763533134664</v>
      </c>
      <c r="D171" s="7">
        <v>118.56585262343762</v>
      </c>
      <c r="E171" s="7">
        <v>124.19397687354865</v>
      </c>
      <c r="F171" s="13">
        <v>109.69970891034741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118.97308046265249</v>
      </c>
      <c r="D172" s="7">
        <v>119.29116307342505</v>
      </c>
      <c r="E172" s="7">
        <v>125.02289186629272</v>
      </c>
      <c r="F172" s="13">
        <v>110.26180818648933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119.01094559175803</v>
      </c>
      <c r="D174" s="7">
        <v>119.33281327026776</v>
      </c>
      <c r="E174" s="7">
        <v>125.03747850325918</v>
      </c>
      <c r="F174" s="13">
        <v>110.34609237657517</v>
      </c>
    </row>
    <row r="175" spans="1:6" s="6" customFormat="1" ht="17.149999999999999" customHeight="1" x14ac:dyDescent="0.2">
      <c r="A175" s="14" t="s">
        <v>91</v>
      </c>
      <c r="B175" s="202"/>
      <c r="C175" s="7">
        <v>118.86737297618052</v>
      </c>
      <c r="D175" s="7">
        <v>119.195396915606</v>
      </c>
      <c r="E175" s="7">
        <v>124.89312087758168</v>
      </c>
      <c r="F175" s="13">
        <v>110.21961080295985</v>
      </c>
    </row>
    <row r="176" spans="1:6" s="6" customFormat="1" ht="17.149999999999999" customHeight="1" x14ac:dyDescent="0.2">
      <c r="A176" s="14" t="s">
        <v>92</v>
      </c>
      <c r="B176" s="202"/>
      <c r="C176" s="7">
        <v>118.57954622211965</v>
      </c>
      <c r="D176" s="7">
        <v>118.90061524606962</v>
      </c>
      <c r="E176" s="7">
        <v>124.42948160566094</v>
      </c>
      <c r="F176" s="13">
        <v>110.19083530230961</v>
      </c>
    </row>
    <row r="177" spans="1:6" s="6" customFormat="1" ht="17.149999999999999" customHeight="1" x14ac:dyDescent="0.2">
      <c r="A177" s="14" t="s">
        <v>93</v>
      </c>
      <c r="B177" s="202"/>
      <c r="C177" s="7">
        <v>118.37016122677922</v>
      </c>
      <c r="D177" s="7">
        <v>118.68723752325643</v>
      </c>
      <c r="E177" s="7">
        <v>124.08375118716711</v>
      </c>
      <c r="F177" s="13">
        <v>110.18595653377881</v>
      </c>
    </row>
    <row r="178" spans="1:6" s="6" customFormat="1" ht="17.149999999999999" customHeight="1" x14ac:dyDescent="0.2">
      <c r="A178" s="14" t="s">
        <v>403</v>
      </c>
      <c r="B178" s="202"/>
      <c r="C178" s="7">
        <v>118.21608079801807</v>
      </c>
      <c r="D178" s="7">
        <v>118.544106707167</v>
      </c>
      <c r="E178" s="7">
        <v>123.78961006555616</v>
      </c>
      <c r="F178" s="13">
        <v>110.2807165337788</v>
      </c>
    </row>
    <row r="179" spans="1:6" s="6" customFormat="1" ht="17.149999999999999" customHeight="1" x14ac:dyDescent="0.2">
      <c r="A179" s="14" t="s">
        <v>73</v>
      </c>
      <c r="B179" s="202"/>
      <c r="C179" s="7">
        <v>118.18914036560906</v>
      </c>
      <c r="D179" s="7">
        <v>118.51317669774485</v>
      </c>
      <c r="E179" s="7">
        <v>123.74349976362601</v>
      </c>
      <c r="F179" s="13">
        <v>110.27370046957206</v>
      </c>
    </row>
    <row r="180" spans="1:6" s="6" customFormat="1" ht="17.149999999999999" customHeight="1" x14ac:dyDescent="0.2">
      <c r="A180" s="14" t="s">
        <v>74</v>
      </c>
      <c r="B180" s="202"/>
      <c r="C180" s="7">
        <v>118.27922645296658</v>
      </c>
      <c r="D180" s="7">
        <v>118.59074111747012</v>
      </c>
      <c r="E180" s="7">
        <v>123.82845592469394</v>
      </c>
      <c r="F180" s="13">
        <v>110.33962046957207</v>
      </c>
    </row>
    <row r="181" spans="1:6" s="6" customFormat="1" ht="17.149999999999999" customHeight="1" x14ac:dyDescent="0.2">
      <c r="A181" s="14" t="s">
        <v>75</v>
      </c>
      <c r="B181" s="202"/>
      <c r="C181" s="7">
        <v>118.27339561296417</v>
      </c>
      <c r="D181" s="7">
        <v>118.5861577561338</v>
      </c>
      <c r="E181" s="7">
        <v>123.77205801007383</v>
      </c>
      <c r="F181" s="13">
        <v>110.4166620431925</v>
      </c>
    </row>
    <row r="182" spans="1:6" s="6" customFormat="1" ht="17.149999999999999" customHeight="1" x14ac:dyDescent="0.2">
      <c r="A182" s="14" t="s">
        <v>76</v>
      </c>
      <c r="B182" s="202"/>
      <c r="C182" s="7">
        <v>118.44916233974342</v>
      </c>
      <c r="D182" s="7">
        <v>118.76844880823987</v>
      </c>
      <c r="E182" s="7">
        <v>124.05510111860454</v>
      </c>
      <c r="F182" s="13">
        <v>110.44023552405221</v>
      </c>
    </row>
    <row r="183" spans="1:6" s="6" customFormat="1" ht="17.149999999999999" customHeight="1" x14ac:dyDescent="0.2">
      <c r="A183" s="14" t="s">
        <v>88</v>
      </c>
      <c r="B183" s="202"/>
      <c r="C183" s="7">
        <v>118.4806390466908</v>
      </c>
      <c r="D183" s="7">
        <v>118.77137446909812</v>
      </c>
      <c r="E183" s="7">
        <v>124.17599761406078</v>
      </c>
      <c r="F183" s="13">
        <v>110.25731838418012</v>
      </c>
    </row>
    <row r="184" spans="1:6" s="6" customFormat="1" ht="17.149999999999999" customHeight="1" x14ac:dyDescent="0.2">
      <c r="A184" s="14" t="s">
        <v>89</v>
      </c>
      <c r="B184" s="202"/>
      <c r="C184" s="7">
        <v>118.46350129967475</v>
      </c>
      <c r="D184" s="7">
        <v>118.78822696780009</v>
      </c>
      <c r="E184" s="7">
        <v>124.16804705638856</v>
      </c>
      <c r="F184" s="13">
        <v>110.31324384086331</v>
      </c>
    </row>
    <row r="185" spans="1:6" s="6" customFormat="1" ht="17.149999999999999" customHeight="1" x14ac:dyDescent="0.2">
      <c r="A185" s="14" t="s">
        <v>90</v>
      </c>
      <c r="B185" s="202"/>
      <c r="C185" s="7">
        <v>118.5068903402037</v>
      </c>
      <c r="D185" s="7">
        <v>118.83066634742154</v>
      </c>
      <c r="E185" s="7">
        <v>124.15000341516003</v>
      </c>
      <c r="F185" s="13">
        <v>110.45096383818738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119.28851616599664</v>
      </c>
      <c r="D187" s="7">
        <v>119.60987858388509</v>
      </c>
      <c r="E187" s="7">
        <v>125.32029879512814</v>
      </c>
      <c r="F187" s="13">
        <v>110.61409170977392</v>
      </c>
    </row>
    <row r="188" spans="1:6" s="6" customFormat="1" ht="17.149999999999999" customHeight="1" x14ac:dyDescent="0.2">
      <c r="A188" s="14" t="s">
        <v>91</v>
      </c>
      <c r="B188" s="202"/>
      <c r="C188" s="7">
        <v>119.79985350745054</v>
      </c>
      <c r="D188" s="7">
        <v>120.11859396550855</v>
      </c>
      <c r="E188" s="7">
        <v>126.16501738532506</v>
      </c>
      <c r="F188" s="13">
        <v>110.59349170977391</v>
      </c>
    </row>
    <row r="189" spans="1:6" s="6" customFormat="1" ht="17.149999999999999" customHeight="1" x14ac:dyDescent="0.2">
      <c r="A189" s="14" t="s">
        <v>92</v>
      </c>
      <c r="B189" s="202"/>
      <c r="C189" s="7">
        <v>120.25380094253111</v>
      </c>
      <c r="D189" s="7">
        <v>120.5783938144798</v>
      </c>
      <c r="E189" s="7">
        <v>126.69031435180678</v>
      </c>
      <c r="F189" s="13">
        <v>110.95011209240172</v>
      </c>
    </row>
    <row r="190" spans="1:6" s="6" customFormat="1" ht="17.149999999999999" customHeight="1" x14ac:dyDescent="0.2">
      <c r="A190" s="14" t="s">
        <v>93</v>
      </c>
      <c r="B190" s="202"/>
      <c r="C190" s="7">
        <v>120.29684760636356</v>
      </c>
      <c r="D190" s="7">
        <v>120.62180925487645</v>
      </c>
      <c r="E190" s="7">
        <v>126.75344342226066</v>
      </c>
      <c r="F190" s="13">
        <v>110.96247209240174</v>
      </c>
    </row>
    <row r="191" spans="1:6" s="6" customFormat="1" ht="17.149999999999999" customHeight="1" x14ac:dyDescent="0.2">
      <c r="A191" s="14" t="s">
        <v>403</v>
      </c>
      <c r="B191" s="202"/>
      <c r="C191" s="7">
        <v>120.48379675564775</v>
      </c>
      <c r="D191" s="7">
        <v>120.83024595228554</v>
      </c>
      <c r="E191" s="7">
        <v>126.91960653341567</v>
      </c>
      <c r="F191" s="13">
        <v>111.23750356887768</v>
      </c>
    </row>
    <row r="192" spans="1:6" s="6" customFormat="1" ht="17.149999999999999" customHeight="1" x14ac:dyDescent="0.2">
      <c r="A192" s="14" t="s">
        <v>73</v>
      </c>
      <c r="B192" s="202"/>
      <c r="C192" s="7">
        <v>121.69372249460521</v>
      </c>
      <c r="D192" s="7">
        <v>122.08257887734288</v>
      </c>
      <c r="E192" s="7">
        <v>128.65416306275293</v>
      </c>
      <c r="F192" s="13">
        <v>111.73017597696857</v>
      </c>
    </row>
    <row r="193" spans="1:6" s="6" customFormat="1" ht="17.149999999999999" customHeight="1" x14ac:dyDescent="0.2">
      <c r="A193" s="14" t="s">
        <v>74</v>
      </c>
      <c r="B193" s="202"/>
      <c r="C193" s="7">
        <v>121.99853969671332</v>
      </c>
      <c r="D193" s="7">
        <v>122.3646626550202</v>
      </c>
      <c r="E193" s="7">
        <v>129.13884827066096</v>
      </c>
      <c r="F193" s="13">
        <v>111.69309597696855</v>
      </c>
    </row>
    <row r="194" spans="1:6" s="6" customFormat="1" ht="17.149999999999999" customHeight="1" x14ac:dyDescent="0.2">
      <c r="A194" s="14" t="s">
        <v>75</v>
      </c>
      <c r="B194" s="202"/>
      <c r="C194" s="7">
        <v>122.40046784705666</v>
      </c>
      <c r="D194" s="7">
        <v>122.77443166671803</v>
      </c>
      <c r="E194" s="7">
        <v>129.70827313813618</v>
      </c>
      <c r="F194" s="13">
        <v>111.85135459211989</v>
      </c>
    </row>
    <row r="195" spans="1:6" s="6" customFormat="1" ht="17.149999999999999" customHeight="1" x14ac:dyDescent="0.2">
      <c r="A195" s="14" t="s">
        <v>76</v>
      </c>
      <c r="B195" s="202"/>
      <c r="C195" s="7">
        <v>122.84976173738112</v>
      </c>
      <c r="D195" s="7">
        <v>123.23690155531455</v>
      </c>
      <c r="E195" s="7">
        <v>130.5450945925499</v>
      </c>
      <c r="F195" s="13">
        <v>111.72409784458351</v>
      </c>
    </row>
    <row r="196" spans="1:6" s="6" customFormat="1" ht="17.149999999999999" customHeight="1" x14ac:dyDescent="0.2">
      <c r="A196" s="14" t="s">
        <v>88</v>
      </c>
      <c r="B196" s="202"/>
      <c r="C196" s="7">
        <v>123.11727148359618</v>
      </c>
      <c r="D196" s="7">
        <v>123.48773018678051</v>
      </c>
      <c r="E196" s="7">
        <v>130.94517896778271</v>
      </c>
      <c r="F196" s="13">
        <v>111.73979967084171</v>
      </c>
    </row>
    <row r="197" spans="1:6" s="6" customFormat="1" ht="17.149999999999999" customHeight="1" x14ac:dyDescent="0.2">
      <c r="A197" s="14" t="s">
        <v>89</v>
      </c>
      <c r="B197" s="202"/>
      <c r="C197" s="7">
        <v>124.11058652968987</v>
      </c>
      <c r="D197" s="7">
        <v>124.47919273324926</v>
      </c>
      <c r="E197" s="7">
        <v>132.1527002992778</v>
      </c>
      <c r="F197" s="13">
        <v>112.39089868704875</v>
      </c>
    </row>
    <row r="198" spans="1:6" s="6" customFormat="1" ht="17.149999999999999" customHeight="1" x14ac:dyDescent="0.2">
      <c r="A198" s="14" t="s">
        <v>90</v>
      </c>
      <c r="B198" s="202"/>
      <c r="C198" s="7">
        <v>125.12181521551484</v>
      </c>
      <c r="D198" s="7">
        <v>125.52684343007674</v>
      </c>
      <c r="E198" s="7">
        <v>133.74602233838922</v>
      </c>
      <c r="F198" s="13">
        <v>112.57893784621182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125.33685184264694</v>
      </c>
      <c r="D200" s="7">
        <v>125.75698474303766</v>
      </c>
      <c r="E200" s="7">
        <v>134.04003018989991</v>
      </c>
      <c r="F200" s="13">
        <v>112.70846839010021</v>
      </c>
    </row>
    <row r="201" spans="1:6" s="6" customFormat="1" ht="17.149999999999999" customHeight="1" x14ac:dyDescent="0.2">
      <c r="A201" s="14" t="s">
        <v>91</v>
      </c>
      <c r="B201" s="202"/>
      <c r="C201" s="7">
        <v>125.43962095699317</v>
      </c>
      <c r="D201" s="7">
        <v>125.83276103998364</v>
      </c>
      <c r="E201" s="7">
        <v>134.11160183767814</v>
      </c>
      <c r="F201" s="13">
        <v>112.79086839010021</v>
      </c>
    </row>
    <row r="202" spans="1:6" s="6" customFormat="1" ht="17.149999999999999" customHeight="1" x14ac:dyDescent="0.2">
      <c r="A202" s="14" t="s">
        <v>92</v>
      </c>
      <c r="B202" s="202"/>
      <c r="C202" s="7">
        <v>126.56505183946838</v>
      </c>
      <c r="D202" s="7">
        <v>126.9900985287814</v>
      </c>
      <c r="E202" s="7">
        <v>135.9437184922208</v>
      </c>
      <c r="F202" s="13">
        <v>112.88520712616527</v>
      </c>
    </row>
    <row r="203" spans="1:6" s="6" customFormat="1" ht="17.149999999999999" customHeight="1" x14ac:dyDescent="0.2">
      <c r="A203" s="14" t="s">
        <v>93</v>
      </c>
      <c r="B203" s="202"/>
      <c r="C203" s="7">
        <v>127.78404801532359</v>
      </c>
      <c r="D203" s="7">
        <v>128.19571085399798</v>
      </c>
      <c r="E203" s="7">
        <v>137.45693707239485</v>
      </c>
      <c r="F203" s="13">
        <v>113.60623859596716</v>
      </c>
    </row>
    <row r="204" spans="1:6" s="6" customFormat="1" ht="17.149999999999999" customHeight="1" x14ac:dyDescent="0.2">
      <c r="A204" s="14" t="s">
        <v>403</v>
      </c>
      <c r="B204" s="202"/>
      <c r="C204" s="7">
        <v>128.76555849772978</v>
      </c>
      <c r="D204" s="7">
        <v>129.24920829561515</v>
      </c>
      <c r="E204" s="7">
        <v>138.98316821447867</v>
      </c>
      <c r="F204" s="13">
        <v>113.91502523517531</v>
      </c>
    </row>
    <row r="205" spans="1:6" s="6" customFormat="1" ht="17.149999999999999" customHeight="1" x14ac:dyDescent="0.2">
      <c r="A205" s="14" t="s">
        <v>73</v>
      </c>
      <c r="B205" s="202"/>
      <c r="C205" s="7">
        <v>130.59917463823135</v>
      </c>
      <c r="D205" s="7">
        <v>131.111871651825</v>
      </c>
      <c r="E205" s="7">
        <v>141.57406346479567</v>
      </c>
      <c r="F205" s="13">
        <v>114.63048424004516</v>
      </c>
    </row>
    <row r="206" spans="1:6" s="6" customFormat="1" ht="17.149999999999999" customHeight="1" x14ac:dyDescent="0.2">
      <c r="A206" s="14" t="s">
        <v>74</v>
      </c>
      <c r="B206" s="202"/>
      <c r="C206" s="52">
        <v>130.65803890185592</v>
      </c>
      <c r="D206" s="52">
        <v>131.1722019414884</v>
      </c>
      <c r="E206" s="52">
        <v>141.69409795828338</v>
      </c>
      <c r="F206" s="63">
        <v>114.59676080454925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131.96485838753287</v>
      </c>
      <c r="D207" s="53">
        <v>132.51156802294474</v>
      </c>
      <c r="E207" s="53">
        <v>143.43423428383804</v>
      </c>
      <c r="F207" s="67">
        <v>115.30478215689162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8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83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0</v>
      </c>
      <c r="D2" s="2"/>
      <c r="E2" s="79"/>
      <c r="F2" s="2"/>
    </row>
    <row r="3" spans="1:6" s="77" customFormat="1" ht="13.5" customHeight="1" x14ac:dyDescent="0.3">
      <c r="A3" s="78"/>
      <c r="B3" s="79"/>
      <c r="C3" s="80"/>
      <c r="E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400</v>
      </c>
      <c r="D7" s="288"/>
      <c r="E7" s="288"/>
      <c r="F7" s="289"/>
    </row>
    <row r="8" spans="1:6" ht="20.25" customHeight="1" x14ac:dyDescent="0.2">
      <c r="A8" s="140"/>
      <c r="B8" s="214" t="s">
        <v>127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220" t="s">
        <v>2</v>
      </c>
      <c r="C11" s="150" t="s">
        <v>3</v>
      </c>
      <c r="D11" s="150" t="s">
        <v>4</v>
      </c>
      <c r="E11" s="151" t="s">
        <v>128</v>
      </c>
      <c r="F11" s="152" t="s">
        <v>129</v>
      </c>
    </row>
    <row r="12" spans="1:6" ht="20.25" customHeight="1" x14ac:dyDescent="0.25">
      <c r="A12" s="153" t="s">
        <v>130</v>
      </c>
      <c r="B12" s="221" t="s">
        <v>131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2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11</v>
      </c>
      <c r="B14" s="181" t="s">
        <v>71</v>
      </c>
      <c r="C14" s="106">
        <v>0</v>
      </c>
      <c r="D14" s="106">
        <v>0</v>
      </c>
      <c r="E14" s="106">
        <v>0</v>
      </c>
      <c r="F14" s="156">
        <v>0</v>
      </c>
    </row>
    <row r="15" spans="1:6" s="108" customFormat="1" ht="17.149999999999999" customHeight="1" x14ac:dyDescent="0.2">
      <c r="A15" s="182">
        <v>1981</v>
      </c>
      <c r="B15" s="183"/>
      <c r="C15" s="109">
        <v>0</v>
      </c>
      <c r="D15" s="109">
        <v>0</v>
      </c>
      <c r="E15" s="109">
        <v>0</v>
      </c>
      <c r="F15" s="157">
        <v>0</v>
      </c>
    </row>
    <row r="16" spans="1:6" s="108" customFormat="1" ht="17.149999999999999" customHeight="1" x14ac:dyDescent="0.2">
      <c r="A16" s="182">
        <v>1982</v>
      </c>
      <c r="B16" s="183"/>
      <c r="C16" s="109">
        <v>0</v>
      </c>
      <c r="D16" s="109">
        <v>0</v>
      </c>
      <c r="E16" s="109">
        <v>0</v>
      </c>
      <c r="F16" s="157">
        <v>0</v>
      </c>
    </row>
    <row r="17" spans="1:6" s="108" customFormat="1" ht="17.149999999999999" customHeight="1" x14ac:dyDescent="0.2">
      <c r="A17" s="182">
        <v>1983</v>
      </c>
      <c r="B17" s="183"/>
      <c r="C17" s="109">
        <v>0</v>
      </c>
      <c r="D17" s="109">
        <v>0</v>
      </c>
      <c r="E17" s="109">
        <v>0</v>
      </c>
      <c r="F17" s="157">
        <v>0</v>
      </c>
    </row>
    <row r="18" spans="1:6" s="108" customFormat="1" ht="17.149999999999999" customHeight="1" x14ac:dyDescent="0.2">
      <c r="A18" s="184">
        <v>1984</v>
      </c>
      <c r="B18" s="185"/>
      <c r="C18" s="111">
        <v>0</v>
      </c>
      <c r="D18" s="111">
        <v>0</v>
      </c>
      <c r="E18" s="111">
        <v>0</v>
      </c>
      <c r="F18" s="158">
        <v>0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0</v>
      </c>
      <c r="D19" s="109">
        <v>0</v>
      </c>
      <c r="E19" s="109">
        <v>0</v>
      </c>
      <c r="F19" s="157">
        <v>0</v>
      </c>
    </row>
    <row r="20" spans="1:6" s="108" customFormat="1" ht="17.149999999999999" customHeight="1" x14ac:dyDescent="0.2">
      <c r="A20" s="182">
        <v>1986</v>
      </c>
      <c r="B20" s="181"/>
      <c r="C20" s="109">
        <v>0</v>
      </c>
      <c r="D20" s="109">
        <v>0</v>
      </c>
      <c r="E20" s="109">
        <v>0</v>
      </c>
      <c r="F20" s="157">
        <v>0</v>
      </c>
    </row>
    <row r="21" spans="1:6" s="108" customFormat="1" ht="17.149999999999999" customHeight="1" x14ac:dyDescent="0.2">
      <c r="A21" s="182">
        <v>1987</v>
      </c>
      <c r="B21" s="181"/>
      <c r="C21" s="109">
        <v>0</v>
      </c>
      <c r="D21" s="109">
        <v>0</v>
      </c>
      <c r="E21" s="109">
        <v>0</v>
      </c>
      <c r="F21" s="157">
        <v>0</v>
      </c>
    </row>
    <row r="22" spans="1:6" s="108" customFormat="1" ht="17.149999999999999" customHeight="1" x14ac:dyDescent="0.2">
      <c r="A22" s="182">
        <v>1988</v>
      </c>
      <c r="B22" s="181"/>
      <c r="C22" s="109">
        <v>0</v>
      </c>
      <c r="D22" s="109">
        <v>0</v>
      </c>
      <c r="E22" s="109">
        <v>0</v>
      </c>
      <c r="F22" s="157">
        <v>0</v>
      </c>
    </row>
    <row r="23" spans="1:6" s="108" customFormat="1" ht="17.149999999999999" customHeight="1" x14ac:dyDescent="0.2">
      <c r="A23" s="184">
        <v>1989</v>
      </c>
      <c r="B23" s="186"/>
      <c r="C23" s="111">
        <v>0</v>
      </c>
      <c r="D23" s="111">
        <v>0</v>
      </c>
      <c r="E23" s="111">
        <v>0</v>
      </c>
      <c r="F23" s="158">
        <v>0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0</v>
      </c>
      <c r="D24" s="109">
        <v>0</v>
      </c>
      <c r="E24" s="109">
        <v>0</v>
      </c>
      <c r="F24" s="157">
        <v>0</v>
      </c>
    </row>
    <row r="25" spans="1:6" s="108" customFormat="1" ht="17.149999999999999" customHeight="1" x14ac:dyDescent="0.2">
      <c r="A25" s="182">
        <v>1991</v>
      </c>
      <c r="B25" s="181"/>
      <c r="C25" s="109">
        <v>0</v>
      </c>
      <c r="D25" s="109">
        <v>0</v>
      </c>
      <c r="E25" s="109">
        <v>0</v>
      </c>
      <c r="F25" s="157">
        <v>0</v>
      </c>
    </row>
    <row r="26" spans="1:6" s="108" customFormat="1" ht="17.149999999999999" customHeight="1" x14ac:dyDescent="0.2">
      <c r="A26" s="182">
        <v>1992</v>
      </c>
      <c r="B26" s="181"/>
      <c r="C26" s="109">
        <v>0</v>
      </c>
      <c r="D26" s="109">
        <v>0</v>
      </c>
      <c r="E26" s="109">
        <v>0</v>
      </c>
      <c r="F26" s="157">
        <v>0</v>
      </c>
    </row>
    <row r="27" spans="1:6" s="108" customFormat="1" ht="17.149999999999999" customHeight="1" x14ac:dyDescent="0.2">
      <c r="A27" s="182">
        <v>1993</v>
      </c>
      <c r="B27" s="181"/>
      <c r="C27" s="109">
        <v>0</v>
      </c>
      <c r="D27" s="109">
        <v>0</v>
      </c>
      <c r="E27" s="109">
        <v>0</v>
      </c>
      <c r="F27" s="157">
        <v>0</v>
      </c>
    </row>
    <row r="28" spans="1:6" s="108" customFormat="1" ht="17.149999999999999" customHeight="1" x14ac:dyDescent="0.2">
      <c r="A28" s="184">
        <v>1994</v>
      </c>
      <c r="B28" s="186"/>
      <c r="C28" s="111">
        <v>0</v>
      </c>
      <c r="D28" s="111">
        <v>0</v>
      </c>
      <c r="E28" s="111">
        <v>0</v>
      </c>
      <c r="F28" s="158">
        <v>0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0</v>
      </c>
      <c r="D29" s="109">
        <v>0</v>
      </c>
      <c r="E29" s="109">
        <v>0</v>
      </c>
      <c r="F29" s="157">
        <v>0</v>
      </c>
    </row>
    <row r="30" spans="1:6" s="108" customFormat="1" ht="17.149999999999999" customHeight="1" x14ac:dyDescent="0.2">
      <c r="A30" s="182">
        <v>1996</v>
      </c>
      <c r="B30" s="181"/>
      <c r="C30" s="109">
        <v>0</v>
      </c>
      <c r="D30" s="109">
        <v>0</v>
      </c>
      <c r="E30" s="109">
        <v>0</v>
      </c>
      <c r="F30" s="157">
        <v>0</v>
      </c>
    </row>
    <row r="31" spans="1:6" s="108" customFormat="1" ht="17.149999999999999" customHeight="1" x14ac:dyDescent="0.2">
      <c r="A31" s="182">
        <v>1997</v>
      </c>
      <c r="B31" s="181"/>
      <c r="C31" s="109">
        <v>0</v>
      </c>
      <c r="D31" s="109">
        <v>0</v>
      </c>
      <c r="E31" s="109">
        <v>0</v>
      </c>
      <c r="F31" s="157">
        <v>0</v>
      </c>
    </row>
    <row r="32" spans="1:6" s="108" customFormat="1" ht="17.149999999999999" customHeight="1" x14ac:dyDescent="0.2">
      <c r="A32" s="182">
        <v>1998</v>
      </c>
      <c r="B32" s="181"/>
      <c r="C32" s="109">
        <v>0</v>
      </c>
      <c r="D32" s="109">
        <v>0</v>
      </c>
      <c r="E32" s="109">
        <v>0</v>
      </c>
      <c r="F32" s="157">
        <v>0</v>
      </c>
    </row>
    <row r="33" spans="1:6" s="108" customFormat="1" ht="17.149999999999999" customHeight="1" x14ac:dyDescent="0.2">
      <c r="A33" s="184">
        <v>1999</v>
      </c>
      <c r="B33" s="186"/>
      <c r="C33" s="111">
        <v>0</v>
      </c>
      <c r="D33" s="111">
        <v>0</v>
      </c>
      <c r="E33" s="111">
        <v>0</v>
      </c>
      <c r="F33" s="158">
        <v>0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0</v>
      </c>
      <c r="D34" s="113">
        <v>0</v>
      </c>
      <c r="E34" s="113">
        <v>0</v>
      </c>
      <c r="F34" s="159">
        <v>0</v>
      </c>
    </row>
    <row r="35" spans="1:6" s="108" customFormat="1" ht="17.149999999999999" customHeight="1" x14ac:dyDescent="0.2">
      <c r="A35" s="182">
        <v>2001</v>
      </c>
      <c r="B35" s="181"/>
      <c r="C35" s="109">
        <v>0</v>
      </c>
      <c r="D35" s="109">
        <v>0</v>
      </c>
      <c r="E35" s="109">
        <v>0</v>
      </c>
      <c r="F35" s="157">
        <v>0</v>
      </c>
    </row>
    <row r="36" spans="1:6" s="108" customFormat="1" ht="17.149999999999999" customHeight="1" x14ac:dyDescent="0.2">
      <c r="A36" s="182">
        <v>2002</v>
      </c>
      <c r="B36" s="189"/>
      <c r="C36" s="115">
        <v>0</v>
      </c>
      <c r="D36" s="115">
        <v>0</v>
      </c>
      <c r="E36" s="115">
        <v>0</v>
      </c>
      <c r="F36" s="160">
        <v>0</v>
      </c>
    </row>
    <row r="37" spans="1:6" s="108" customFormat="1" ht="17.149999999999999" customHeight="1" x14ac:dyDescent="0.2">
      <c r="A37" s="182">
        <v>2003</v>
      </c>
      <c r="B37" s="190"/>
      <c r="C37" s="115">
        <v>0</v>
      </c>
      <c r="D37" s="115">
        <v>0</v>
      </c>
      <c r="E37" s="115">
        <v>0</v>
      </c>
      <c r="F37" s="160">
        <v>0</v>
      </c>
    </row>
    <row r="38" spans="1:6" s="108" customFormat="1" ht="17.149999999999999" customHeight="1" x14ac:dyDescent="0.2">
      <c r="A38" s="182">
        <v>2004</v>
      </c>
      <c r="B38" s="190"/>
      <c r="C38" s="115">
        <v>0</v>
      </c>
      <c r="D38" s="115">
        <v>0</v>
      </c>
      <c r="E38" s="115">
        <v>0</v>
      </c>
      <c r="F38" s="160">
        <v>0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98.994161879625807</v>
      </c>
      <c r="D39" s="117">
        <v>99.008285630986094</v>
      </c>
      <c r="E39" s="117">
        <v>101.39056640314401</v>
      </c>
      <c r="F39" s="161">
        <v>94.573397362455495</v>
      </c>
    </row>
    <row r="40" spans="1:6" s="108" customFormat="1" ht="17.149999999999999" customHeight="1" x14ac:dyDescent="0.2">
      <c r="A40" s="182">
        <v>2006</v>
      </c>
      <c r="B40" s="193"/>
      <c r="C40" s="119">
        <v>100.210261169292</v>
      </c>
      <c r="D40" s="119">
        <v>100.219780739318</v>
      </c>
      <c r="E40" s="119">
        <v>101.72851161469301</v>
      </c>
      <c r="F40" s="162">
        <v>97.411105566446096</v>
      </c>
    </row>
    <row r="41" spans="1:6" s="108" customFormat="1" ht="17.149999999999999" customHeight="1" x14ac:dyDescent="0.2">
      <c r="A41" s="182">
        <v>2007</v>
      </c>
      <c r="B41" s="189"/>
      <c r="C41" s="119">
        <v>103.085061178258</v>
      </c>
      <c r="D41" s="119">
        <v>103.242380213972</v>
      </c>
      <c r="E41" s="119">
        <v>104.74705598217599</v>
      </c>
      <c r="F41" s="162">
        <v>100.44125408713801</v>
      </c>
    </row>
    <row r="42" spans="1:6" s="108" customFormat="1" ht="17.149999999999999" customHeight="1" x14ac:dyDescent="0.2">
      <c r="A42" s="182">
        <v>2008</v>
      </c>
      <c r="B42" s="189"/>
      <c r="C42" s="119">
        <v>107.186600274257</v>
      </c>
      <c r="D42" s="119">
        <v>107.463190900839</v>
      </c>
      <c r="E42" s="119">
        <v>110.226411323832</v>
      </c>
      <c r="F42" s="162">
        <v>102.319139880275</v>
      </c>
    </row>
    <row r="43" spans="1:6" s="108" customFormat="1" ht="17.149999999999999" customHeight="1" x14ac:dyDescent="0.2">
      <c r="A43" s="184">
        <v>2009</v>
      </c>
      <c r="B43" s="194"/>
      <c r="C43" s="121">
        <v>102.880726740678</v>
      </c>
      <c r="D43" s="121">
        <v>102.964619644557</v>
      </c>
      <c r="E43" s="121">
        <v>103.76105847859201</v>
      </c>
      <c r="F43" s="163">
        <v>101.48195761624299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99.063903857472098</v>
      </c>
      <c r="D44" s="119">
        <v>99.034500010566504</v>
      </c>
      <c r="E44" s="119">
        <v>98.804419336371097</v>
      </c>
      <c r="F44" s="162">
        <v>99.462821514367604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102.4816092288</v>
      </c>
      <c r="D46" s="125">
        <v>102.6022192361</v>
      </c>
      <c r="E46" s="125">
        <v>103.7285935261</v>
      </c>
      <c r="F46" s="165">
        <v>100.4244741656</v>
      </c>
    </row>
    <row r="47" spans="1:6" s="108" customFormat="1" ht="17.149999999999999" customHeight="1" x14ac:dyDescent="0.2">
      <c r="A47" s="187">
        <v>2013</v>
      </c>
      <c r="B47" s="197"/>
      <c r="C47" s="125">
        <v>105.5750057257</v>
      </c>
      <c r="D47" s="125">
        <v>105.7944499563</v>
      </c>
      <c r="E47" s="125">
        <v>107.66454388859999</v>
      </c>
      <c r="F47" s="165">
        <v>102.1787887336</v>
      </c>
    </row>
    <row r="48" spans="1:6" s="108" customFormat="1" ht="17.149999999999999" customHeight="1" x14ac:dyDescent="0.2">
      <c r="A48" s="187">
        <v>2014</v>
      </c>
      <c r="B48" s="197"/>
      <c r="C48" s="125">
        <v>112.3104995333</v>
      </c>
      <c r="D48" s="125">
        <v>112.69934147479999</v>
      </c>
      <c r="E48" s="125">
        <v>116.89398488410001</v>
      </c>
      <c r="F48" s="165">
        <v>104.5893694271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114.7906947044</v>
      </c>
      <c r="D49" s="127">
        <v>115.2633864912</v>
      </c>
      <c r="E49" s="127">
        <v>120.1536337677</v>
      </c>
      <c r="F49" s="166">
        <v>105.8085258871</v>
      </c>
    </row>
    <row r="50" spans="1:6" s="108" customFormat="1" ht="17.149999999999999" customHeight="1" x14ac:dyDescent="0.2">
      <c r="A50" s="187">
        <v>2016</v>
      </c>
      <c r="B50" s="197"/>
      <c r="C50" s="125">
        <v>112.8979477454</v>
      </c>
      <c r="D50" s="125">
        <v>113.2957210778</v>
      </c>
      <c r="E50" s="125">
        <v>117.4028282276</v>
      </c>
      <c r="F50" s="165">
        <v>105.35499264569999</v>
      </c>
    </row>
    <row r="51" spans="1:6" s="108" customFormat="1" ht="17.149999999999999" customHeight="1" x14ac:dyDescent="0.2">
      <c r="A51" s="187">
        <v>2017</v>
      </c>
      <c r="B51" s="197"/>
      <c r="C51" s="125">
        <v>113.69760681610001</v>
      </c>
      <c r="D51" s="125">
        <v>114.0660948667</v>
      </c>
      <c r="E51" s="125">
        <v>118.271038926</v>
      </c>
      <c r="F51" s="165">
        <v>105.9362074233</v>
      </c>
    </row>
    <row r="52" spans="1:6" s="108" customFormat="1" ht="17.149999999999999" customHeight="1" x14ac:dyDescent="0.2">
      <c r="A52" s="182">
        <v>2018</v>
      </c>
      <c r="B52" s="189"/>
      <c r="C52" s="119">
        <v>116.6234004546</v>
      </c>
      <c r="D52" s="119">
        <v>117.0806909946</v>
      </c>
      <c r="E52" s="119">
        <v>122.32009729790001</v>
      </c>
      <c r="F52" s="162">
        <v>106.9507622925</v>
      </c>
    </row>
    <row r="53" spans="1:6" s="108" customFormat="1" ht="17.149999999999999" customHeight="1" x14ac:dyDescent="0.2">
      <c r="A53" s="187">
        <v>2019</v>
      </c>
      <c r="B53" s="254"/>
      <c r="C53" s="119">
        <v>118.6339940416</v>
      </c>
      <c r="D53" s="119">
        <v>119.08351492200001</v>
      </c>
      <c r="E53" s="119">
        <v>124.56529297909999</v>
      </c>
      <c r="F53" s="162">
        <v>108.48498187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119.8067112032</v>
      </c>
      <c r="D54" s="129">
        <v>120.2917436462</v>
      </c>
      <c r="E54" s="129">
        <v>125.5059644846</v>
      </c>
      <c r="F54" s="167">
        <v>110.210508813</v>
      </c>
    </row>
    <row r="55" spans="1:6" s="108" customFormat="1" ht="17.149999999999999" customHeight="1" x14ac:dyDescent="0.2">
      <c r="A55" s="255">
        <v>2021</v>
      </c>
      <c r="B55" s="262"/>
      <c r="C55" s="257">
        <v>122.46396826679999</v>
      </c>
      <c r="D55" s="257">
        <v>122.98095293839999</v>
      </c>
      <c r="E55" s="257">
        <v>128.94332418560001</v>
      </c>
      <c r="F55" s="259">
        <v>111.4532354582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315</v>
      </c>
      <c r="B57" s="51">
        <f>DATEVALUE(LEFT(A57,4) &amp; "/1/1")</f>
        <v>40544</v>
      </c>
      <c r="C57" s="7">
        <v>98.954784737213629</v>
      </c>
      <c r="D57" s="7">
        <v>98.919733358634431</v>
      </c>
      <c r="E57" s="7">
        <v>98.508801861924638</v>
      </c>
      <c r="F57" s="13">
        <v>99.714233063772127</v>
      </c>
    </row>
    <row r="58" spans="1:6" s="6" customFormat="1" ht="17.149999999999999" customHeight="1" x14ac:dyDescent="0.2">
      <c r="A58" s="15" t="s">
        <v>80</v>
      </c>
      <c r="B58" s="202"/>
      <c r="C58" s="7">
        <v>99.531272371613994</v>
      </c>
      <c r="D58" s="7">
        <v>99.525964094935347</v>
      </c>
      <c r="E58" s="7">
        <v>99.265916000126367</v>
      </c>
      <c r="F58" s="13">
        <v>100.02874408698167</v>
      </c>
    </row>
    <row r="59" spans="1:6" s="6" customFormat="1" ht="17.149999999999999" customHeight="1" x14ac:dyDescent="0.2">
      <c r="A59" s="14" t="s">
        <v>81</v>
      </c>
      <c r="B59" s="202"/>
      <c r="C59" s="7">
        <v>99.989183591878628</v>
      </c>
      <c r="D59" s="7">
        <v>99.988711358769137</v>
      </c>
      <c r="E59" s="7">
        <v>100.03823380597345</v>
      </c>
      <c r="F59" s="13">
        <v>99.892964086981678</v>
      </c>
    </row>
    <row r="60" spans="1:6" s="6" customFormat="1" ht="17.149999999999999" customHeight="1" x14ac:dyDescent="0.2">
      <c r="A60" s="14" t="s">
        <v>82</v>
      </c>
      <c r="B60" s="202"/>
      <c r="C60" s="7">
        <v>100.03874558786873</v>
      </c>
      <c r="D60" s="7">
        <v>100.04429016300378</v>
      </c>
      <c r="E60" s="7">
        <v>100.08092074068846</v>
      </c>
      <c r="F60" s="13">
        <v>99.973468180745172</v>
      </c>
    </row>
    <row r="61" spans="1:6" s="6" customFormat="1" ht="17.149999999999999" customHeight="1" x14ac:dyDescent="0.2">
      <c r="A61" s="14" t="s">
        <v>72</v>
      </c>
      <c r="B61" s="202"/>
      <c r="C61" s="7">
        <v>99.916326821917508</v>
      </c>
      <c r="D61" s="7">
        <v>99.895755063128064</v>
      </c>
      <c r="E61" s="7">
        <v>99.767960355699444</v>
      </c>
      <c r="F61" s="13">
        <v>100.14283482747597</v>
      </c>
    </row>
    <row r="62" spans="1:6" s="6" customFormat="1" ht="17.149999999999999" customHeight="1" x14ac:dyDescent="0.2">
      <c r="A62" s="14" t="s">
        <v>73</v>
      </c>
      <c r="B62" s="202"/>
      <c r="C62" s="7">
        <v>100.09705714667923</v>
      </c>
      <c r="D62" s="7">
        <v>100.08128869593044</v>
      </c>
      <c r="E62" s="7">
        <v>100.07588918087457</v>
      </c>
      <c r="F62" s="13">
        <v>100.09172818074518</v>
      </c>
    </row>
    <row r="63" spans="1:6" s="6" customFormat="1" ht="17.149999999999999" customHeight="1" x14ac:dyDescent="0.2">
      <c r="A63" s="14" t="s">
        <v>74</v>
      </c>
      <c r="B63" s="202"/>
      <c r="C63" s="7">
        <v>99.849439256899075</v>
      </c>
      <c r="D63" s="7">
        <v>99.848022033065959</v>
      </c>
      <c r="E63" s="7">
        <v>99.761236168076749</v>
      </c>
      <c r="F63" s="13">
        <v>100.01581482747596</v>
      </c>
    </row>
    <row r="64" spans="1:6" s="6" customFormat="1" ht="17.149999999999999" customHeight="1" x14ac:dyDescent="0.2">
      <c r="A64" s="14" t="s">
        <v>75</v>
      </c>
      <c r="B64" s="202"/>
      <c r="C64" s="7">
        <v>99.882166790256818</v>
      </c>
      <c r="D64" s="7">
        <v>99.905768789581884</v>
      </c>
      <c r="E64" s="7">
        <v>99.746423122172303</v>
      </c>
      <c r="F64" s="13">
        <v>100.21384954461168</v>
      </c>
    </row>
    <row r="65" spans="1:6" s="6" customFormat="1" ht="17.149999999999999" customHeight="1" x14ac:dyDescent="0.2">
      <c r="A65" s="14" t="s">
        <v>76</v>
      </c>
      <c r="B65" s="202"/>
      <c r="C65" s="7">
        <v>100.46697576158688</v>
      </c>
      <c r="D65" s="7">
        <v>100.47719729023754</v>
      </c>
      <c r="E65" s="7">
        <v>100.7306283328266</v>
      </c>
      <c r="F65" s="13">
        <v>99.987210783430726</v>
      </c>
    </row>
    <row r="66" spans="1:6" s="6" customFormat="1" ht="17.149999999999999" customHeight="1" x14ac:dyDescent="0.2">
      <c r="A66" s="14" t="s">
        <v>313</v>
      </c>
      <c r="B66" s="202"/>
      <c r="C66" s="7">
        <v>100.35877214865803</v>
      </c>
      <c r="D66" s="7">
        <v>100.38272062386696</v>
      </c>
      <c r="E66" s="7">
        <v>100.70749127758231</v>
      </c>
      <c r="F66" s="13">
        <v>99.754805288390912</v>
      </c>
    </row>
    <row r="67" spans="1:6" s="6" customFormat="1" ht="17.149999999999999" customHeight="1" x14ac:dyDescent="0.2">
      <c r="A67" s="14" t="s">
        <v>78</v>
      </c>
      <c r="B67" s="202"/>
      <c r="C67" s="7">
        <v>100.35055781826435</v>
      </c>
      <c r="D67" s="7">
        <v>100.35668101398808</v>
      </c>
      <c r="E67" s="7">
        <v>100.50052808335789</v>
      </c>
      <c r="F67" s="13">
        <v>100.07856542753565</v>
      </c>
    </row>
    <row r="68" spans="1:6" s="108" customFormat="1" ht="17.149999999999999" customHeight="1" x14ac:dyDescent="0.2">
      <c r="A68" s="14" t="s">
        <v>79</v>
      </c>
      <c r="B68" s="189"/>
      <c r="C68" s="7">
        <v>100.56471796713522</v>
      </c>
      <c r="D68" s="7">
        <v>100.57386751482954</v>
      </c>
      <c r="E68" s="7">
        <v>100.81597107066347</v>
      </c>
      <c r="F68" s="13">
        <v>100.10578170183415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100.54492839474199</v>
      </c>
      <c r="D70" s="7">
        <v>100.56928749365271</v>
      </c>
      <c r="E70" s="7">
        <v>100.81355302002346</v>
      </c>
      <c r="F70" s="13">
        <v>100.09702170183412</v>
      </c>
    </row>
    <row r="71" spans="1:6" s="6" customFormat="1" ht="17.149999999999999" customHeight="1" x14ac:dyDescent="0.2">
      <c r="A71" s="15" t="s">
        <v>80</v>
      </c>
      <c r="B71" s="202"/>
      <c r="C71" s="7">
        <v>100.54058049016118</v>
      </c>
      <c r="D71" s="7">
        <v>100.6218909339093</v>
      </c>
      <c r="E71" s="7">
        <v>100.79152725153624</v>
      </c>
      <c r="F71" s="13">
        <v>100.29391411681361</v>
      </c>
    </row>
    <row r="72" spans="1:6" s="6" customFormat="1" ht="17.149999999999999" customHeight="1" x14ac:dyDescent="0.2">
      <c r="A72" s="14" t="s">
        <v>296</v>
      </c>
      <c r="B72" s="202"/>
      <c r="C72" s="7">
        <v>102.81778096417142</v>
      </c>
      <c r="D72" s="7">
        <v>102.92911233311088</v>
      </c>
      <c r="E72" s="7">
        <v>104.24054418960499</v>
      </c>
      <c r="F72" s="13">
        <v>100.39357482470598</v>
      </c>
    </row>
    <row r="73" spans="1:6" s="6" customFormat="1" ht="17.149999999999999" customHeight="1" x14ac:dyDescent="0.2">
      <c r="A73" s="14" t="s">
        <v>305</v>
      </c>
      <c r="B73" s="202"/>
      <c r="C73" s="7">
        <v>102.90666424613508</v>
      </c>
      <c r="D73" s="7">
        <v>103.03556208469732</v>
      </c>
      <c r="E73" s="7">
        <v>104.37624097038487</v>
      </c>
      <c r="F73" s="13">
        <v>100.44347803202305</v>
      </c>
    </row>
    <row r="74" spans="1:6" s="6" customFormat="1" ht="17.149999999999999" customHeight="1" x14ac:dyDescent="0.2">
      <c r="A74" s="14" t="s">
        <v>72</v>
      </c>
      <c r="B74" s="202"/>
      <c r="C74" s="7">
        <v>102.90213958980858</v>
      </c>
      <c r="D74" s="7">
        <v>103.06507050069166</v>
      </c>
      <c r="E74" s="7">
        <v>104.39519126738715</v>
      </c>
      <c r="F74" s="13">
        <v>100.4933996373036</v>
      </c>
    </row>
    <row r="75" spans="1:6" s="6" customFormat="1" ht="17.149999999999999" customHeight="1" x14ac:dyDescent="0.2">
      <c r="A75" s="14" t="s">
        <v>73</v>
      </c>
      <c r="B75" s="202"/>
      <c r="C75" s="7">
        <v>102.84428673582184</v>
      </c>
      <c r="D75" s="7">
        <v>102.97498555136016</v>
      </c>
      <c r="E75" s="7">
        <v>104.32331479660306</v>
      </c>
      <c r="F75" s="13">
        <v>100.36811020510154</v>
      </c>
    </row>
    <row r="76" spans="1:6" s="6" customFormat="1" ht="17.149999999999999" customHeight="1" x14ac:dyDescent="0.2">
      <c r="A76" s="14" t="s">
        <v>74</v>
      </c>
      <c r="B76" s="202"/>
      <c r="C76" s="7">
        <v>102.65449227013656</v>
      </c>
      <c r="D76" s="7">
        <v>102.80284603134297</v>
      </c>
      <c r="E76" s="7">
        <v>104.01059975198531</v>
      </c>
      <c r="F76" s="13">
        <v>100.4677610290685</v>
      </c>
    </row>
    <row r="77" spans="1:6" s="6" customFormat="1" ht="17.149999999999999" customHeight="1" x14ac:dyDescent="0.2">
      <c r="A77" s="14" t="s">
        <v>75</v>
      </c>
      <c r="B77" s="202"/>
      <c r="C77" s="7">
        <v>102.46534045897401</v>
      </c>
      <c r="D77" s="7">
        <v>102.6039626853397</v>
      </c>
      <c r="E77" s="7">
        <v>103.86038645428907</v>
      </c>
      <c r="F77" s="13">
        <v>100.17477844915744</v>
      </c>
    </row>
    <row r="78" spans="1:6" s="6" customFormat="1" ht="17.149999999999999" customHeight="1" x14ac:dyDescent="0.2">
      <c r="A78" s="14" t="s">
        <v>76</v>
      </c>
      <c r="B78" s="202"/>
      <c r="C78" s="7">
        <v>102.91156140374683</v>
      </c>
      <c r="D78" s="7">
        <v>103.04748189042664</v>
      </c>
      <c r="E78" s="7">
        <v>104.58366843124357</v>
      </c>
      <c r="F78" s="13">
        <v>100.07740107771782</v>
      </c>
    </row>
    <row r="79" spans="1:6" s="6" customFormat="1" ht="17.149999999999999" customHeight="1" x14ac:dyDescent="0.2">
      <c r="A79" s="14" t="s">
        <v>77</v>
      </c>
      <c r="B79" s="202"/>
      <c r="C79" s="7">
        <v>103.09129671574708</v>
      </c>
      <c r="D79" s="7">
        <v>103.20251662804144</v>
      </c>
      <c r="E79" s="7">
        <v>104.43820203726447</v>
      </c>
      <c r="F79" s="13">
        <v>100.81342817624063</v>
      </c>
    </row>
    <row r="80" spans="1:6" s="6" customFormat="1" ht="17.149999999999999" customHeight="1" x14ac:dyDescent="0.2">
      <c r="A80" s="14" t="s">
        <v>78</v>
      </c>
      <c r="B80" s="202"/>
      <c r="C80" s="7">
        <v>102.86306629753632</v>
      </c>
      <c r="D80" s="7">
        <v>102.99053247887497</v>
      </c>
      <c r="E80" s="7">
        <v>104.15817575361362</v>
      </c>
      <c r="F80" s="13">
        <v>100.73299747629284</v>
      </c>
    </row>
    <row r="81" spans="1:6" s="108" customFormat="1" ht="17.149999999999999" customHeight="1" x14ac:dyDescent="0.2">
      <c r="A81" s="14" t="s">
        <v>297</v>
      </c>
      <c r="B81" s="189"/>
      <c r="C81" s="7">
        <v>103.23717317868589</v>
      </c>
      <c r="D81" s="7">
        <v>103.38338222182193</v>
      </c>
      <c r="E81" s="7">
        <v>104.75171838946549</v>
      </c>
      <c r="F81" s="13">
        <v>100.73782526056094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335</v>
      </c>
      <c r="B83" s="51">
        <f>DATEVALUE(LEFT(A83,4) &amp; "/1/1")</f>
        <v>41275</v>
      </c>
      <c r="C83" s="7">
        <v>103.23290629177104</v>
      </c>
      <c r="D83" s="7">
        <v>103.45868669437489</v>
      </c>
      <c r="E83" s="7">
        <v>104.75427603202444</v>
      </c>
      <c r="F83" s="13">
        <v>100.95377929500613</v>
      </c>
    </row>
    <row r="84" spans="1:6" s="6" customFormat="1" ht="17.149999999999999" customHeight="1" x14ac:dyDescent="0.2">
      <c r="A84" s="15" t="s">
        <v>295</v>
      </c>
      <c r="B84" s="202"/>
      <c r="C84" s="7">
        <v>103.85171913906697</v>
      </c>
      <c r="D84" s="7">
        <v>104.03984084994556</v>
      </c>
      <c r="E84" s="7">
        <v>105.50166490355623</v>
      </c>
      <c r="F84" s="13">
        <v>101.21353332945633</v>
      </c>
    </row>
    <row r="85" spans="1:6" s="6" customFormat="1" ht="17.149999999999999" customHeight="1" x14ac:dyDescent="0.2">
      <c r="A85" s="14" t="s">
        <v>296</v>
      </c>
      <c r="B85" s="202"/>
      <c r="C85" s="7">
        <v>104.25521410073262</v>
      </c>
      <c r="D85" s="7">
        <v>104.44133483905675</v>
      </c>
      <c r="E85" s="7">
        <v>106.21571936184064</v>
      </c>
      <c r="F85" s="13">
        <v>101.01071929500613</v>
      </c>
    </row>
    <row r="86" spans="1:6" s="6" customFormat="1" ht="17.149999999999999" customHeight="1" x14ac:dyDescent="0.2">
      <c r="A86" s="14" t="s">
        <v>305</v>
      </c>
      <c r="B86" s="202"/>
      <c r="C86" s="7">
        <v>104.77509381294387</v>
      </c>
      <c r="D86" s="7">
        <v>104.96102350634817</v>
      </c>
      <c r="E86" s="7">
        <v>106.47627555402416</v>
      </c>
      <c r="F86" s="13">
        <v>102.03141768463149</v>
      </c>
    </row>
    <row r="87" spans="1:6" s="6" customFormat="1" ht="17.149999999999999" customHeight="1" x14ac:dyDescent="0.2">
      <c r="A87" s="14" t="s">
        <v>72</v>
      </c>
      <c r="B87" s="202"/>
      <c r="C87" s="7">
        <v>104.76402514078391</v>
      </c>
      <c r="D87" s="7">
        <v>104.98028026781273</v>
      </c>
      <c r="E87" s="7">
        <v>106.491899752878</v>
      </c>
      <c r="F87" s="13">
        <v>102.05769768463151</v>
      </c>
    </row>
    <row r="88" spans="1:6" s="6" customFormat="1" ht="17.149999999999999" customHeight="1" x14ac:dyDescent="0.2">
      <c r="A88" s="14" t="s">
        <v>73</v>
      </c>
      <c r="B88" s="202"/>
      <c r="C88" s="7">
        <v>105.21067729686548</v>
      </c>
      <c r="D88" s="7">
        <v>105.44476996608918</v>
      </c>
      <c r="E88" s="7">
        <v>107.2600649391569</v>
      </c>
      <c r="F88" s="13">
        <v>101.9350576846315</v>
      </c>
    </row>
    <row r="89" spans="1:6" s="6" customFormat="1" ht="17.149999999999999" customHeight="1" x14ac:dyDescent="0.2">
      <c r="A89" s="14" t="s">
        <v>74</v>
      </c>
      <c r="B89" s="202"/>
      <c r="C89" s="7">
        <v>105.15050722782283</v>
      </c>
      <c r="D89" s="7">
        <v>105.35420037530291</v>
      </c>
      <c r="E89" s="7">
        <v>107.13647506033584</v>
      </c>
      <c r="F89" s="13">
        <v>101.90832990036839</v>
      </c>
    </row>
    <row r="90" spans="1:6" s="6" customFormat="1" ht="17.149999999999999" customHeight="1" x14ac:dyDescent="0.2">
      <c r="A90" s="14" t="s">
        <v>75</v>
      </c>
      <c r="B90" s="202"/>
      <c r="C90" s="7">
        <v>105.1795209917649</v>
      </c>
      <c r="D90" s="7">
        <v>105.38078061417374</v>
      </c>
      <c r="E90" s="7">
        <v>107.16094516331086</v>
      </c>
      <c r="F90" s="13">
        <v>101.93898990036838</v>
      </c>
    </row>
    <row r="91" spans="1:6" s="6" customFormat="1" ht="17.149999999999999" customHeight="1" x14ac:dyDescent="0.2">
      <c r="A91" s="14" t="s">
        <v>76</v>
      </c>
      <c r="B91" s="202"/>
      <c r="C91" s="7">
        <v>106.94515880087367</v>
      </c>
      <c r="D91" s="7">
        <v>107.18162822541572</v>
      </c>
      <c r="E91" s="7">
        <v>109.27919933077477</v>
      </c>
      <c r="F91" s="13">
        <v>103.12616000733965</v>
      </c>
    </row>
    <row r="92" spans="1:6" s="6" customFormat="1" ht="17.149999999999999" customHeight="1" x14ac:dyDescent="0.2">
      <c r="A92" s="14" t="s">
        <v>313</v>
      </c>
      <c r="B92" s="202"/>
      <c r="C92" s="7">
        <v>107.08491188148808</v>
      </c>
      <c r="D92" s="7">
        <v>107.32630802175075</v>
      </c>
      <c r="E92" s="7">
        <v>109.42848228379404</v>
      </c>
      <c r="F92" s="13">
        <v>103.26194000733965</v>
      </c>
    </row>
    <row r="93" spans="1:6" s="6" customFormat="1" ht="17.149999999999999" customHeight="1" x14ac:dyDescent="0.2">
      <c r="A93" s="14" t="s">
        <v>300</v>
      </c>
      <c r="B93" s="202"/>
      <c r="C93" s="7">
        <v>107.21418900603022</v>
      </c>
      <c r="D93" s="7">
        <v>107.440332799209</v>
      </c>
      <c r="E93" s="7">
        <v>109.55164364543607</v>
      </c>
      <c r="F93" s="13">
        <v>103.35830000733965</v>
      </c>
    </row>
    <row r="94" spans="1:6" s="108" customFormat="1" ht="17.149999999999999" customHeight="1" x14ac:dyDescent="0.2">
      <c r="A94" s="14" t="s">
        <v>79</v>
      </c>
      <c r="B94" s="189"/>
      <c r="C94" s="7">
        <v>109.23614501841739</v>
      </c>
      <c r="D94" s="7">
        <v>109.52421331586667</v>
      </c>
      <c r="E94" s="7">
        <v>112.71788063626849</v>
      </c>
      <c r="F94" s="13">
        <v>103.34954000733964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109.51268605282971</v>
      </c>
      <c r="D96" s="7">
        <v>109.8453314803435</v>
      </c>
      <c r="E96" s="7">
        <v>113.18548657057886</v>
      </c>
      <c r="F96" s="13">
        <v>103.38743702456726</v>
      </c>
    </row>
    <row r="97" spans="1:6" s="6" customFormat="1" ht="17.149999999999999" customHeight="1" x14ac:dyDescent="0.2">
      <c r="A97" s="15" t="s">
        <v>295</v>
      </c>
      <c r="B97" s="202"/>
      <c r="C97" s="7">
        <v>109.85752371272908</v>
      </c>
      <c r="D97" s="7">
        <v>110.18134013556907</v>
      </c>
      <c r="E97" s="7">
        <v>113.41692536321429</v>
      </c>
      <c r="F97" s="13">
        <v>103.92562226070558</v>
      </c>
    </row>
    <row r="98" spans="1:6" s="6" customFormat="1" ht="17.149999999999999" customHeight="1" x14ac:dyDescent="0.2">
      <c r="A98" s="14" t="s">
        <v>81</v>
      </c>
      <c r="B98" s="202"/>
      <c r="C98" s="7">
        <v>111.2349203978815</v>
      </c>
      <c r="D98" s="7">
        <v>111.56330315637004</v>
      </c>
      <c r="E98" s="7">
        <v>115.57256898755197</v>
      </c>
      <c r="F98" s="13">
        <v>103.8117422607056</v>
      </c>
    </row>
    <row r="99" spans="1:6" s="6" customFormat="1" ht="17.149999999999999" customHeight="1" x14ac:dyDescent="0.2">
      <c r="A99" s="14" t="s">
        <v>82</v>
      </c>
      <c r="B99" s="202"/>
      <c r="C99" s="7">
        <v>111.192920106968</v>
      </c>
      <c r="D99" s="7">
        <v>111.5081395394476</v>
      </c>
      <c r="E99" s="7">
        <v>115.44957366703984</v>
      </c>
      <c r="F99" s="13">
        <v>103.88772524347797</v>
      </c>
    </row>
    <row r="100" spans="1:6" s="6" customFormat="1" ht="17.149999999999999" customHeight="1" x14ac:dyDescent="0.2">
      <c r="A100" s="14" t="s">
        <v>72</v>
      </c>
      <c r="B100" s="202"/>
      <c r="C100" s="7">
        <v>111.20985716971684</v>
      </c>
      <c r="D100" s="7">
        <v>111.55756463774796</v>
      </c>
      <c r="E100" s="7">
        <v>115.48854897128585</v>
      </c>
      <c r="F100" s="13">
        <v>103.95735409437799</v>
      </c>
    </row>
    <row r="101" spans="1:6" s="6" customFormat="1" ht="17.149999999999999" customHeight="1" x14ac:dyDescent="0.2">
      <c r="A101" s="14" t="s">
        <v>73</v>
      </c>
      <c r="B101" s="202"/>
      <c r="C101" s="7">
        <v>112.13807271478908</v>
      </c>
      <c r="D101" s="7">
        <v>112.49638607794688</v>
      </c>
      <c r="E101" s="7">
        <v>116.73123112939159</v>
      </c>
      <c r="F101" s="13">
        <v>104.30868771066261</v>
      </c>
    </row>
    <row r="102" spans="1:6" s="6" customFormat="1" ht="17.149999999999999" customHeight="1" x14ac:dyDescent="0.2">
      <c r="A102" s="14" t="s">
        <v>74</v>
      </c>
      <c r="B102" s="202"/>
      <c r="C102" s="7">
        <v>112.16361847230888</v>
      </c>
      <c r="D102" s="7">
        <v>112.52574367557375</v>
      </c>
      <c r="E102" s="7">
        <v>116.70859802736456</v>
      </c>
      <c r="F102" s="13">
        <v>104.43856472789022</v>
      </c>
    </row>
    <row r="103" spans="1:6" s="6" customFormat="1" ht="17.149999999999999" customHeight="1" x14ac:dyDescent="0.2">
      <c r="A103" s="14" t="s">
        <v>75</v>
      </c>
      <c r="B103" s="202"/>
      <c r="C103" s="7">
        <v>112.02851919793204</v>
      </c>
      <c r="D103" s="7">
        <v>112.42189386431116</v>
      </c>
      <c r="E103" s="7">
        <v>116.54817056358343</v>
      </c>
      <c r="F103" s="13">
        <v>104.44410280391121</v>
      </c>
    </row>
    <row r="104" spans="1:6" s="6" customFormat="1" ht="17.149999999999999" customHeight="1" x14ac:dyDescent="0.2">
      <c r="A104" s="14" t="s">
        <v>76</v>
      </c>
      <c r="B104" s="202"/>
      <c r="C104" s="7">
        <v>114.48369707642787</v>
      </c>
      <c r="D104" s="7">
        <v>114.93827504937718</v>
      </c>
      <c r="E104" s="7">
        <v>119.71604501166611</v>
      </c>
      <c r="F104" s="13">
        <v>105.70087938453524</v>
      </c>
    </row>
    <row r="105" spans="1:6" s="6" customFormat="1" ht="17.149999999999999" customHeight="1" x14ac:dyDescent="0.2">
      <c r="A105" s="14" t="s">
        <v>77</v>
      </c>
      <c r="B105" s="202"/>
      <c r="C105" s="7">
        <v>114.55700556441943</v>
      </c>
      <c r="D105" s="7">
        <v>115.02585323005069</v>
      </c>
      <c r="E105" s="7">
        <v>119.73192831869497</v>
      </c>
      <c r="F105" s="13">
        <v>105.92707326253691</v>
      </c>
    </row>
    <row r="106" spans="1:6" s="6" customFormat="1" ht="17.149999999999999" customHeight="1" x14ac:dyDescent="0.2">
      <c r="A106" s="14" t="s">
        <v>78</v>
      </c>
      <c r="B106" s="202"/>
      <c r="C106" s="7">
        <v>114.31627543419022</v>
      </c>
      <c r="D106" s="7">
        <v>114.80948986455545</v>
      </c>
      <c r="E106" s="7">
        <v>119.58715148578898</v>
      </c>
      <c r="F106" s="13">
        <v>105.57230366756212</v>
      </c>
    </row>
    <row r="107" spans="1:6" s="108" customFormat="1" ht="17.149999999999999" customHeight="1" x14ac:dyDescent="0.2">
      <c r="A107" s="14" t="s">
        <v>79</v>
      </c>
      <c r="B107" s="189"/>
      <c r="C107" s="7">
        <v>115.03089849984262</v>
      </c>
      <c r="D107" s="7">
        <v>115.51877698644617</v>
      </c>
      <c r="E107" s="7">
        <v>120.59159051282516</v>
      </c>
      <c r="F107" s="13">
        <v>105.71094068478472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114.95317923836144</v>
      </c>
      <c r="D109" s="7">
        <v>115.50491160347958</v>
      </c>
      <c r="E109" s="7">
        <v>120.57734994695264</v>
      </c>
      <c r="F109" s="13">
        <v>105.69780068478471</v>
      </c>
    </row>
    <row r="110" spans="1:6" s="6" customFormat="1" ht="17.149999999999999" customHeight="1" x14ac:dyDescent="0.2">
      <c r="A110" s="15" t="s">
        <v>80</v>
      </c>
      <c r="B110" s="202"/>
      <c r="C110" s="7">
        <v>114.81347117148093</v>
      </c>
      <c r="D110" s="7">
        <v>115.31193990360242</v>
      </c>
      <c r="E110" s="7">
        <v>120.2808027620523</v>
      </c>
      <c r="F110" s="13">
        <v>105.70508302473959</v>
      </c>
    </row>
    <row r="111" spans="1:6" s="6" customFormat="1" ht="17.149999999999999" customHeight="1" x14ac:dyDescent="0.2">
      <c r="A111" s="14" t="s">
        <v>81</v>
      </c>
      <c r="B111" s="202"/>
      <c r="C111" s="7">
        <v>114.88856732596953</v>
      </c>
      <c r="D111" s="7">
        <v>115.36260164862068</v>
      </c>
      <c r="E111" s="7">
        <v>120.3599332233151</v>
      </c>
      <c r="F111" s="13">
        <v>105.7007030247396</v>
      </c>
    </row>
    <row r="112" spans="1:6" s="6" customFormat="1" ht="17.149999999999999" customHeight="1" x14ac:dyDescent="0.2">
      <c r="A112" s="14" t="s">
        <v>82</v>
      </c>
      <c r="B112" s="202"/>
      <c r="C112" s="7">
        <v>114.99015916187713</v>
      </c>
      <c r="D112" s="7">
        <v>115.4510582166927</v>
      </c>
      <c r="E112" s="7">
        <v>120.43047781809084</v>
      </c>
      <c r="F112" s="13">
        <v>105.8237908090027</v>
      </c>
    </row>
    <row r="113" spans="1:6" s="6" customFormat="1" ht="17.149999999999999" customHeight="1" x14ac:dyDescent="0.2">
      <c r="A113" s="14" t="s">
        <v>72</v>
      </c>
      <c r="B113" s="202"/>
      <c r="C113" s="7">
        <v>115.05587163093752</v>
      </c>
      <c r="D113" s="7">
        <v>115.53301822679379</v>
      </c>
      <c r="E113" s="7">
        <v>120.4358950592015</v>
      </c>
      <c r="F113" s="13">
        <v>106.05373949332379</v>
      </c>
    </row>
    <row r="114" spans="1:6" s="6" customFormat="1" ht="17.149999999999999" customHeight="1" x14ac:dyDescent="0.2">
      <c r="A114" s="14" t="s">
        <v>73</v>
      </c>
      <c r="B114" s="202"/>
      <c r="C114" s="7">
        <v>115.08223358449405</v>
      </c>
      <c r="D114" s="7">
        <v>115.53609551183465</v>
      </c>
      <c r="E114" s="7">
        <v>120.47114548973757</v>
      </c>
      <c r="F114" s="13">
        <v>105.99461284701846</v>
      </c>
    </row>
    <row r="115" spans="1:6" s="6" customFormat="1" ht="17.149999999999999" customHeight="1" x14ac:dyDescent="0.2">
      <c r="A115" s="14" t="s">
        <v>74</v>
      </c>
      <c r="B115" s="202"/>
      <c r="C115" s="7">
        <v>115.04847264920458</v>
      </c>
      <c r="D115" s="7">
        <v>115.49240333744385</v>
      </c>
      <c r="E115" s="7">
        <v>120.47298357980553</v>
      </c>
      <c r="F115" s="13">
        <v>105.86289193310067</v>
      </c>
    </row>
    <row r="116" spans="1:6" s="6" customFormat="1" ht="17.149999999999999" customHeight="1" x14ac:dyDescent="0.2">
      <c r="A116" s="14" t="s">
        <v>75</v>
      </c>
      <c r="B116" s="202"/>
      <c r="C116" s="7">
        <v>114.80392469764229</v>
      </c>
      <c r="D116" s="7">
        <v>115.24812901622388</v>
      </c>
      <c r="E116" s="7">
        <v>120.17591176267108</v>
      </c>
      <c r="F116" s="13">
        <v>105.72069690069637</v>
      </c>
    </row>
    <row r="117" spans="1:6" s="6" customFormat="1" ht="17.149999999999999" customHeight="1" x14ac:dyDescent="0.2">
      <c r="A117" s="14" t="s">
        <v>76</v>
      </c>
      <c r="B117" s="202"/>
      <c r="C117" s="7">
        <v>114.98012027589208</v>
      </c>
      <c r="D117" s="7">
        <v>115.46072594640812</v>
      </c>
      <c r="E117" s="7">
        <v>120.35569460062493</v>
      </c>
      <c r="F117" s="13">
        <v>105.99673697605232</v>
      </c>
    </row>
    <row r="118" spans="1:6" s="6" customFormat="1" ht="17.149999999999999" customHeight="1" x14ac:dyDescent="0.2">
      <c r="A118" s="14" t="s">
        <v>77</v>
      </c>
      <c r="B118" s="202"/>
      <c r="C118" s="7">
        <v>114.7180078925428</v>
      </c>
      <c r="D118" s="7">
        <v>115.19966204768907</v>
      </c>
      <c r="E118" s="7">
        <v>120.05903053829238</v>
      </c>
      <c r="F118" s="13">
        <v>105.80450284511754</v>
      </c>
    </row>
    <row r="119" spans="1:6" s="6" customFormat="1" ht="17.149999999999999" customHeight="1" x14ac:dyDescent="0.2">
      <c r="A119" s="14" t="s">
        <v>78</v>
      </c>
      <c r="B119" s="202"/>
      <c r="C119" s="7">
        <v>114.51665554952575</v>
      </c>
      <c r="D119" s="7">
        <v>114.98324850793259</v>
      </c>
      <c r="E119" s="7">
        <v>119.77372657568201</v>
      </c>
      <c r="F119" s="13">
        <v>105.72128284511754</v>
      </c>
    </row>
    <row r="120" spans="1:6" s="108" customFormat="1" ht="17.149999999999999" customHeight="1" x14ac:dyDescent="0.2">
      <c r="A120" s="14" t="s">
        <v>79</v>
      </c>
      <c r="B120" s="189"/>
      <c r="C120" s="7">
        <v>113.63767327486498</v>
      </c>
      <c r="D120" s="7">
        <v>114.07684392774047</v>
      </c>
      <c r="E120" s="7">
        <v>118.45065385605771</v>
      </c>
      <c r="F120" s="13">
        <v>105.62046926140462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113.58817038434844</v>
      </c>
      <c r="D122" s="7">
        <v>114.03584960941023</v>
      </c>
      <c r="E122" s="7">
        <v>118.43504199138268</v>
      </c>
      <c r="F122" s="13">
        <v>105.53040021381612</v>
      </c>
    </row>
    <row r="123" spans="1:6" s="6" customFormat="1" ht="17.149999999999999" customHeight="1" x14ac:dyDescent="0.2">
      <c r="A123" s="15" t="s">
        <v>80</v>
      </c>
      <c r="B123" s="202"/>
      <c r="C123" s="7">
        <v>113.3973389078707</v>
      </c>
      <c r="D123" s="7">
        <v>113.85171576328305</v>
      </c>
      <c r="E123" s="7">
        <v>118.12626243563994</v>
      </c>
      <c r="F123" s="13">
        <v>105.58725782327009</v>
      </c>
    </row>
    <row r="124" spans="1:6" s="6" customFormat="1" ht="17.149999999999999" customHeight="1" x14ac:dyDescent="0.2">
      <c r="A124" s="14" t="s">
        <v>81</v>
      </c>
      <c r="B124" s="202"/>
      <c r="C124" s="7">
        <v>113.13915283097963</v>
      </c>
      <c r="D124" s="7">
        <v>113.52982335189881</v>
      </c>
      <c r="E124" s="7">
        <v>117.72804720241419</v>
      </c>
      <c r="F124" s="13">
        <v>105.41292883774602</v>
      </c>
    </row>
    <row r="125" spans="1:6" s="6" customFormat="1" ht="17.149999999999999" customHeight="1" x14ac:dyDescent="0.2">
      <c r="A125" s="14" t="s">
        <v>82</v>
      </c>
      <c r="B125" s="202"/>
      <c r="C125" s="7">
        <v>113.09037386504237</v>
      </c>
      <c r="D125" s="7">
        <v>113.50201670336666</v>
      </c>
      <c r="E125" s="7">
        <v>117.71530891910035</v>
      </c>
      <c r="F125" s="13">
        <v>105.35598883774601</v>
      </c>
    </row>
    <row r="126" spans="1:6" s="6" customFormat="1" ht="17.149999999999999" customHeight="1" x14ac:dyDescent="0.2">
      <c r="A126" s="14" t="s">
        <v>72</v>
      </c>
      <c r="B126" s="202"/>
      <c r="C126" s="7">
        <v>113.26425537592797</v>
      </c>
      <c r="D126" s="7">
        <v>113.72153578694628</v>
      </c>
      <c r="E126" s="7">
        <v>118.01721996797424</v>
      </c>
      <c r="F126" s="13">
        <v>105.41621034336883</v>
      </c>
    </row>
    <row r="127" spans="1:6" s="6" customFormat="1" ht="17.149999999999999" customHeight="1" x14ac:dyDescent="0.2">
      <c r="A127" s="14" t="s">
        <v>73</v>
      </c>
      <c r="B127" s="202"/>
      <c r="C127" s="7">
        <v>112.74720830106465</v>
      </c>
      <c r="D127" s="7">
        <v>113.15877298038177</v>
      </c>
      <c r="E127" s="7">
        <v>117.23134749556567</v>
      </c>
      <c r="F127" s="13">
        <v>105.28481034336883</v>
      </c>
    </row>
    <row r="128" spans="1:6" s="6" customFormat="1" ht="17.149999999999999" customHeight="1" x14ac:dyDescent="0.2">
      <c r="A128" s="14" t="s">
        <v>74</v>
      </c>
      <c r="B128" s="202"/>
      <c r="C128" s="7">
        <v>112.73996079947192</v>
      </c>
      <c r="D128" s="7">
        <v>113.14039909275445</v>
      </c>
      <c r="E128" s="7">
        <v>117.21657661080654</v>
      </c>
      <c r="F128" s="13">
        <v>105.25947036835399</v>
      </c>
    </row>
    <row r="129" spans="1:6" s="6" customFormat="1" ht="17.149999999999999" customHeight="1" x14ac:dyDescent="0.2">
      <c r="A129" s="14" t="s">
        <v>75</v>
      </c>
      <c r="B129" s="202"/>
      <c r="C129" s="7">
        <v>112.62728891777729</v>
      </c>
      <c r="D129" s="7">
        <v>113.01896990377381</v>
      </c>
      <c r="E129" s="7">
        <v>117.04535780884672</v>
      </c>
      <c r="F129" s="13">
        <v>105.2343049925577</v>
      </c>
    </row>
    <row r="130" spans="1:6" s="6" customFormat="1" ht="17.149999999999999" customHeight="1" x14ac:dyDescent="0.2">
      <c r="A130" s="14" t="s">
        <v>76</v>
      </c>
      <c r="B130" s="202"/>
      <c r="C130" s="7">
        <v>112.44698587293715</v>
      </c>
      <c r="D130" s="7">
        <v>112.82060054935219</v>
      </c>
      <c r="E130" s="7">
        <v>116.73121321261765</v>
      </c>
      <c r="F130" s="13">
        <v>105.25977682873541</v>
      </c>
    </row>
    <row r="131" spans="1:6" s="6" customFormat="1" ht="17.149999999999999" customHeight="1" x14ac:dyDescent="0.2">
      <c r="A131" s="14" t="s">
        <v>77</v>
      </c>
      <c r="B131" s="202"/>
      <c r="C131" s="7">
        <v>112.40921418527672</v>
      </c>
      <c r="D131" s="7">
        <v>112.77685080766267</v>
      </c>
      <c r="E131" s="7">
        <v>116.71693999809852</v>
      </c>
      <c r="F131" s="13">
        <v>105.15903682873544</v>
      </c>
    </row>
    <row r="132" spans="1:6" s="6" customFormat="1" ht="17.149999999999999" customHeight="1" x14ac:dyDescent="0.2">
      <c r="A132" s="14" t="s">
        <v>78</v>
      </c>
      <c r="B132" s="202"/>
      <c r="C132" s="7">
        <v>112.48334958745809</v>
      </c>
      <c r="D132" s="7">
        <v>112.80975856959651</v>
      </c>
      <c r="E132" s="7">
        <v>116.72415112913961</v>
      </c>
      <c r="F132" s="13">
        <v>105.24162675382983</v>
      </c>
    </row>
    <row r="133" spans="1:6" s="108" customFormat="1" ht="17.149999999999999" customHeight="1" x14ac:dyDescent="0.2">
      <c r="A133" s="14" t="s">
        <v>79</v>
      </c>
      <c r="B133" s="189"/>
      <c r="C133" s="7">
        <v>112.84207391613798</v>
      </c>
      <c r="D133" s="7">
        <v>113.1823598147723</v>
      </c>
      <c r="E133" s="7">
        <v>117.14647196010068</v>
      </c>
      <c r="F133" s="13">
        <v>105.5180995772072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112.99020455840967</v>
      </c>
      <c r="D135" s="7">
        <v>113.36686452232627</v>
      </c>
      <c r="E135" s="7">
        <v>117.32479145591925</v>
      </c>
      <c r="F135" s="13">
        <v>105.71456284461686</v>
      </c>
    </row>
    <row r="136" spans="1:6" s="6" customFormat="1" ht="17.149999999999999" customHeight="1" x14ac:dyDescent="0.2">
      <c r="A136" s="15" t="s">
        <v>80</v>
      </c>
      <c r="B136" s="202"/>
      <c r="C136" s="7">
        <v>113.09717442961258</v>
      </c>
      <c r="D136" s="7">
        <v>113.45962391876856</v>
      </c>
      <c r="E136" s="7">
        <v>117.49508735267962</v>
      </c>
      <c r="F136" s="13">
        <v>105.65741227520515</v>
      </c>
    </row>
    <row r="137" spans="1:6" s="6" customFormat="1" ht="17.149999999999999" customHeight="1" x14ac:dyDescent="0.2">
      <c r="A137" s="14" t="s">
        <v>296</v>
      </c>
      <c r="B137" s="202"/>
      <c r="C137" s="7">
        <v>113.15635153405221</v>
      </c>
      <c r="D137" s="7">
        <v>113.47839373308874</v>
      </c>
      <c r="E137" s="7">
        <v>117.51135494633691</v>
      </c>
      <c r="F137" s="13">
        <v>105.68101991187467</v>
      </c>
    </row>
    <row r="138" spans="1:6" s="6" customFormat="1" ht="17.149999999999999" customHeight="1" x14ac:dyDescent="0.2">
      <c r="A138" s="14" t="s">
        <v>82</v>
      </c>
      <c r="B138" s="202"/>
      <c r="C138" s="7">
        <v>113.48833146570895</v>
      </c>
      <c r="D138" s="7">
        <v>113.8139474983071</v>
      </c>
      <c r="E138" s="7">
        <v>117.948758080986</v>
      </c>
      <c r="F138" s="13">
        <v>105.81965692909726</v>
      </c>
    </row>
    <row r="139" spans="1:6" s="6" customFormat="1" ht="17.149999999999999" customHeight="1" x14ac:dyDescent="0.2">
      <c r="A139" s="14" t="s">
        <v>72</v>
      </c>
      <c r="B139" s="202"/>
      <c r="C139" s="7">
        <v>113.44785388741597</v>
      </c>
      <c r="D139" s="7">
        <v>113.84461541864553</v>
      </c>
      <c r="E139" s="7">
        <v>117.95785373227712</v>
      </c>
      <c r="F139" s="13">
        <v>105.89203292373631</v>
      </c>
    </row>
    <row r="140" spans="1:6" s="6" customFormat="1" ht="17.149999999999999" customHeight="1" x14ac:dyDescent="0.2">
      <c r="A140" s="14" t="s">
        <v>73</v>
      </c>
      <c r="B140" s="202"/>
      <c r="C140" s="7">
        <v>113.44535500505339</v>
      </c>
      <c r="D140" s="7">
        <v>113.7902356412832</v>
      </c>
      <c r="E140" s="7">
        <v>117.93651411254966</v>
      </c>
      <c r="F140" s="13">
        <v>105.77377292373632</v>
      </c>
    </row>
    <row r="141" spans="1:6" s="6" customFormat="1" ht="17.149999999999999" customHeight="1" x14ac:dyDescent="0.2">
      <c r="A141" s="14" t="s">
        <v>74</v>
      </c>
      <c r="B141" s="202"/>
      <c r="C141" s="7">
        <v>113.44299996156758</v>
      </c>
      <c r="D141" s="7">
        <v>113.80487490802653</v>
      </c>
      <c r="E141" s="7">
        <v>117.94060170281419</v>
      </c>
      <c r="F141" s="13">
        <v>105.80881292373631</v>
      </c>
    </row>
    <row r="142" spans="1:6" s="6" customFormat="1" ht="17.149999999999999" customHeight="1" x14ac:dyDescent="0.2">
      <c r="A142" s="14" t="s">
        <v>75</v>
      </c>
      <c r="B142" s="202"/>
      <c r="C142" s="7">
        <v>113.57140197700174</v>
      </c>
      <c r="D142" s="7">
        <v>113.93507162100137</v>
      </c>
      <c r="E142" s="7">
        <v>118.09814887593195</v>
      </c>
      <c r="F142" s="13">
        <v>105.88612994096391</v>
      </c>
    </row>
    <row r="143" spans="1:6" s="6" customFormat="1" ht="17.149999999999999" customHeight="1" x14ac:dyDescent="0.2">
      <c r="A143" s="14" t="s">
        <v>76</v>
      </c>
      <c r="B143" s="202"/>
      <c r="C143" s="7">
        <v>113.94349372270631</v>
      </c>
      <c r="D143" s="7">
        <v>114.31400299603408</v>
      </c>
      <c r="E143" s="7">
        <v>118.61436903213421</v>
      </c>
      <c r="F143" s="13">
        <v>105.99962559974902</v>
      </c>
    </row>
    <row r="144" spans="1:6" s="6" customFormat="1" ht="17.149999999999999" customHeight="1" x14ac:dyDescent="0.2">
      <c r="A144" s="14" t="s">
        <v>77</v>
      </c>
      <c r="B144" s="202"/>
      <c r="C144" s="7">
        <v>114.17089319245606</v>
      </c>
      <c r="D144" s="7">
        <v>114.54477326784288</v>
      </c>
      <c r="E144" s="7">
        <v>118.92145532224009</v>
      </c>
      <c r="F144" s="13">
        <v>106.08284559974904</v>
      </c>
    </row>
    <row r="145" spans="1:6" s="6" customFormat="1" ht="17.149999999999999" customHeight="1" x14ac:dyDescent="0.2">
      <c r="A145" s="14" t="s">
        <v>300</v>
      </c>
      <c r="B145" s="202"/>
      <c r="C145" s="7">
        <v>114.37843168902947</v>
      </c>
      <c r="D145" s="7">
        <v>114.77162647676369</v>
      </c>
      <c r="E145" s="7">
        <v>119.24716699713075</v>
      </c>
      <c r="F145" s="13">
        <v>106.11856470799292</v>
      </c>
    </row>
    <row r="146" spans="1:6" s="108" customFormat="1" ht="17.149999999999999" customHeight="1" x14ac:dyDescent="0.2">
      <c r="A146" s="14" t="s">
        <v>297</v>
      </c>
      <c r="B146" s="189"/>
      <c r="C146" s="7">
        <v>115.23879036982147</v>
      </c>
      <c r="D146" s="7">
        <v>115.66910839835933</v>
      </c>
      <c r="E146" s="7">
        <v>120.25636550060678</v>
      </c>
      <c r="F146" s="13">
        <v>106.80005249900086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327</v>
      </c>
      <c r="B148" s="51">
        <f>DATEVALUE(LEFT(A148,4) &amp; "/1/1")</f>
        <v>43101</v>
      </c>
      <c r="C148" s="7">
        <v>115.73118518765538</v>
      </c>
      <c r="D148" s="7">
        <v>116.16880475489141</v>
      </c>
      <c r="E148" s="7">
        <v>120.97371528599027</v>
      </c>
      <c r="F148" s="13">
        <v>106.87893520063135</v>
      </c>
    </row>
    <row r="149" spans="1:6" s="6" customFormat="1" ht="17.149999999999999" customHeight="1" x14ac:dyDescent="0.2">
      <c r="A149" s="15" t="s">
        <v>80</v>
      </c>
      <c r="B149" s="202"/>
      <c r="C149" s="7">
        <v>115.75895004218697</v>
      </c>
      <c r="D149" s="7">
        <v>116.22074484918751</v>
      </c>
      <c r="E149" s="7">
        <v>121.14313688255541</v>
      </c>
      <c r="F149" s="13">
        <v>106.70373520063136</v>
      </c>
    </row>
    <row r="150" spans="1:6" s="6" customFormat="1" ht="17.149999999999999" customHeight="1" x14ac:dyDescent="0.2">
      <c r="A150" s="14" t="s">
        <v>81</v>
      </c>
      <c r="B150" s="202"/>
      <c r="C150" s="7">
        <v>116.02611018736984</v>
      </c>
      <c r="D150" s="7">
        <v>116.45737673671458</v>
      </c>
      <c r="E150" s="7">
        <v>121.3921906793754</v>
      </c>
      <c r="F150" s="13">
        <v>106.91635042516347</v>
      </c>
    </row>
    <row r="151" spans="1:6" s="6" customFormat="1" ht="17.149999999999999" customHeight="1" x14ac:dyDescent="0.2">
      <c r="A151" s="14" t="s">
        <v>82</v>
      </c>
      <c r="B151" s="202"/>
      <c r="C151" s="7">
        <v>116.14012799803734</v>
      </c>
      <c r="D151" s="7">
        <v>116.56086239263848</v>
      </c>
      <c r="E151" s="7">
        <v>121.54864029874557</v>
      </c>
      <c r="F151" s="13">
        <v>106.91743494202194</v>
      </c>
    </row>
    <row r="152" spans="1:6" s="6" customFormat="1" ht="17.149999999999999" customHeight="1" x14ac:dyDescent="0.2">
      <c r="A152" s="14" t="s">
        <v>72</v>
      </c>
      <c r="B152" s="202"/>
      <c r="C152" s="7">
        <v>116.23110302439356</v>
      </c>
      <c r="D152" s="7">
        <v>116.67843931913066</v>
      </c>
      <c r="E152" s="7">
        <v>121.72476499073791</v>
      </c>
      <c r="F152" s="13">
        <v>106.92181494202192</v>
      </c>
    </row>
    <row r="153" spans="1:6" s="6" customFormat="1" ht="17.149999999999999" customHeight="1" x14ac:dyDescent="0.2">
      <c r="A153" s="14" t="s">
        <v>73</v>
      </c>
      <c r="B153" s="202"/>
      <c r="C153" s="7">
        <v>116.59616807776429</v>
      </c>
      <c r="D153" s="7">
        <v>117.01889159515844</v>
      </c>
      <c r="E153" s="7">
        <v>122.22544816783972</v>
      </c>
      <c r="F153" s="13">
        <v>106.95247494202191</v>
      </c>
    </row>
    <row r="154" spans="1:6" s="6" customFormat="1" ht="17.149999999999999" customHeight="1" x14ac:dyDescent="0.2">
      <c r="A154" s="14" t="s">
        <v>74</v>
      </c>
      <c r="B154" s="202"/>
      <c r="C154" s="7">
        <v>116.53936638327815</v>
      </c>
      <c r="D154" s="7">
        <v>116.98864911467891</v>
      </c>
      <c r="E154" s="7">
        <v>122.20448333931671</v>
      </c>
      <c r="F154" s="13">
        <v>106.90429494202192</v>
      </c>
    </row>
    <row r="155" spans="1:6" s="6" customFormat="1" ht="17.149999999999999" customHeight="1" x14ac:dyDescent="0.2">
      <c r="A155" s="14" t="s">
        <v>75</v>
      </c>
      <c r="B155" s="202"/>
      <c r="C155" s="7">
        <v>116.45803162069907</v>
      </c>
      <c r="D155" s="7">
        <v>116.9589488694144</v>
      </c>
      <c r="E155" s="7">
        <v>122.21300401585799</v>
      </c>
      <c r="F155" s="13">
        <v>106.80069792479433</v>
      </c>
    </row>
    <row r="156" spans="1:6" s="6" customFormat="1" ht="17.149999999999999" customHeight="1" x14ac:dyDescent="0.2">
      <c r="A156" s="14" t="s">
        <v>76</v>
      </c>
      <c r="B156" s="202"/>
      <c r="C156" s="7">
        <v>117.28696778382611</v>
      </c>
      <c r="D156" s="7">
        <v>117.77719036858525</v>
      </c>
      <c r="E156" s="7">
        <v>123.40738309703008</v>
      </c>
      <c r="F156" s="13">
        <v>106.89171067566066</v>
      </c>
    </row>
    <row r="157" spans="1:6" s="6" customFormat="1" ht="17.149999999999999" customHeight="1" x14ac:dyDescent="0.2">
      <c r="A157" s="14" t="s">
        <v>88</v>
      </c>
      <c r="B157" s="202"/>
      <c r="C157" s="7">
        <v>117.45005631833041</v>
      </c>
      <c r="D157" s="7">
        <v>117.92436372802865</v>
      </c>
      <c r="E157" s="7">
        <v>123.57003531524185</v>
      </c>
      <c r="F157" s="13">
        <v>107.00895703066223</v>
      </c>
    </row>
    <row r="158" spans="1:6" s="6" customFormat="1" ht="17.149999999999999" customHeight="1" x14ac:dyDescent="0.2">
      <c r="A158" s="14" t="s">
        <v>89</v>
      </c>
      <c r="B158" s="202"/>
      <c r="C158" s="7">
        <v>117.5272174331237</v>
      </c>
      <c r="D158" s="7">
        <v>117.99419940932952</v>
      </c>
      <c r="E158" s="7">
        <v>123.58610193746998</v>
      </c>
      <c r="F158" s="13">
        <v>107.18275043221784</v>
      </c>
    </row>
    <row r="159" spans="1:6" s="6" customFormat="1" ht="17.149999999999999" customHeight="1" x14ac:dyDescent="0.2">
      <c r="A159" s="14" t="s">
        <v>90</v>
      </c>
      <c r="B159" s="202"/>
      <c r="C159" s="7">
        <v>117.73552139908585</v>
      </c>
      <c r="D159" s="7">
        <v>118.21982079698604</v>
      </c>
      <c r="E159" s="7">
        <v>123.85226356466271</v>
      </c>
      <c r="F159" s="13">
        <v>107.32999085220548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117.73964931891305</v>
      </c>
      <c r="D161" s="7">
        <v>118.23238883613237</v>
      </c>
      <c r="E161" s="7">
        <v>123.91437513672511</v>
      </c>
      <c r="F161" s="13">
        <v>107.24677085220549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117.83545093378453</v>
      </c>
      <c r="D162" s="7">
        <v>118.30325026923279</v>
      </c>
      <c r="E162" s="7">
        <v>123.97657904068573</v>
      </c>
      <c r="F162" s="13">
        <v>107.33437085220548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118.06843580643256</v>
      </c>
      <c r="D163" s="7">
        <v>118.51464834587931</v>
      </c>
      <c r="E163" s="7">
        <v>124.0261060179846</v>
      </c>
      <c r="F163" s="13">
        <v>107.8587323831788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118.1621913849178</v>
      </c>
      <c r="D164" s="7">
        <v>118.57980801618015</v>
      </c>
      <c r="E164" s="7">
        <v>124.03731708765304</v>
      </c>
      <c r="F164" s="13">
        <v>108.02819690146094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118.04445260435628</v>
      </c>
      <c r="D165" s="7">
        <v>118.517363548063</v>
      </c>
      <c r="E165" s="7">
        <v>124.04225378903806</v>
      </c>
      <c r="F165" s="13">
        <v>107.83547690146095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118.64185774920502</v>
      </c>
      <c r="D166" s="7">
        <v>119.07351532198285</v>
      </c>
      <c r="E166" s="7">
        <v>124.67557320536226</v>
      </c>
      <c r="F166" s="13">
        <v>108.24243186368022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118.59016703151788</v>
      </c>
      <c r="D167" s="7">
        <v>119.02712400248244</v>
      </c>
      <c r="E167" s="7">
        <v>124.50324319549969</v>
      </c>
      <c r="F167" s="13">
        <v>108.43953186368023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118.58249731112019</v>
      </c>
      <c r="D168" s="7">
        <v>119.03350303049534</v>
      </c>
      <c r="E168" s="7">
        <v>124.62993599960237</v>
      </c>
      <c r="F168" s="13">
        <v>108.21329484645763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119.27317632201097</v>
      </c>
      <c r="D169" s="7">
        <v>119.72230631200368</v>
      </c>
      <c r="E169" s="7">
        <v>125.12492543014737</v>
      </c>
      <c r="F169" s="13">
        <v>109.27682006744951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119.30513212666651</v>
      </c>
      <c r="D170" s="7">
        <v>119.72476564120365</v>
      </c>
      <c r="E170" s="7">
        <v>124.96439619136314</v>
      </c>
      <c r="F170" s="13">
        <v>109.59440337775364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119.20416072002666</v>
      </c>
      <c r="D171" s="7">
        <v>119.63338102073547</v>
      </c>
      <c r="E171" s="7">
        <v>124.82143693304315</v>
      </c>
      <c r="F171" s="13">
        <v>109.60273375818936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120.1607571897018</v>
      </c>
      <c r="D172" s="7">
        <v>120.64012471954854</v>
      </c>
      <c r="E172" s="7">
        <v>126.06737372178998</v>
      </c>
      <c r="F172" s="13">
        <v>110.14701877241649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120.23358755684018</v>
      </c>
      <c r="D174" s="7">
        <v>120.71937477009635</v>
      </c>
      <c r="E174" s="7">
        <v>126.14762887547968</v>
      </c>
      <c r="F174" s="13">
        <v>110.22432554493317</v>
      </c>
    </row>
    <row r="175" spans="1:6" s="6" customFormat="1" ht="17.149999999999999" customHeight="1" x14ac:dyDescent="0.2">
      <c r="A175" s="14" t="s">
        <v>91</v>
      </c>
      <c r="B175" s="202"/>
      <c r="C175" s="7">
        <v>120.1665873190877</v>
      </c>
      <c r="D175" s="7">
        <v>120.66349248665244</v>
      </c>
      <c r="E175" s="7">
        <v>126.12775275611584</v>
      </c>
      <c r="F175" s="13">
        <v>110.09882852771057</v>
      </c>
    </row>
    <row r="176" spans="1:6" s="6" customFormat="1" ht="17.149999999999999" customHeight="1" x14ac:dyDescent="0.2">
      <c r="A176" s="14" t="s">
        <v>92</v>
      </c>
      <c r="B176" s="202"/>
      <c r="C176" s="7">
        <v>119.79981553828416</v>
      </c>
      <c r="D176" s="7">
        <v>120.28442006379392</v>
      </c>
      <c r="E176" s="7">
        <v>125.56627619249073</v>
      </c>
      <c r="F176" s="13">
        <v>110.07241837877173</v>
      </c>
    </row>
    <row r="177" spans="1:6" s="6" customFormat="1" ht="17.149999999999999" customHeight="1" x14ac:dyDescent="0.2">
      <c r="A177" s="14" t="s">
        <v>93</v>
      </c>
      <c r="B177" s="202"/>
      <c r="C177" s="7">
        <v>119.67330977431043</v>
      </c>
      <c r="D177" s="7">
        <v>120.1552550782491</v>
      </c>
      <c r="E177" s="7">
        <v>125.36694060971062</v>
      </c>
      <c r="F177" s="13">
        <v>110.07892203692819</v>
      </c>
    </row>
    <row r="178" spans="1:6" s="6" customFormat="1" ht="17.149999999999999" customHeight="1" x14ac:dyDescent="0.2">
      <c r="A178" s="14" t="s">
        <v>403</v>
      </c>
      <c r="B178" s="202"/>
      <c r="C178" s="7">
        <v>119.57313879653353</v>
      </c>
      <c r="D178" s="7">
        <v>120.07203303641538</v>
      </c>
      <c r="E178" s="7">
        <v>125.18856963742462</v>
      </c>
      <c r="F178" s="13">
        <v>110.17966203692818</v>
      </c>
    </row>
    <row r="179" spans="1:6" s="6" customFormat="1" ht="17.149999999999999" customHeight="1" x14ac:dyDescent="0.2">
      <c r="A179" s="14" t="s">
        <v>73</v>
      </c>
      <c r="B179" s="202"/>
      <c r="C179" s="7">
        <v>119.51083423049148</v>
      </c>
      <c r="D179" s="7">
        <v>120.00301310484117</v>
      </c>
      <c r="E179" s="7">
        <v>125.09245450123697</v>
      </c>
      <c r="F179" s="13">
        <v>110.16302828711027</v>
      </c>
    </row>
    <row r="180" spans="1:6" s="6" customFormat="1" ht="17.149999999999999" customHeight="1" x14ac:dyDescent="0.2">
      <c r="A180" s="14" t="s">
        <v>74</v>
      </c>
      <c r="B180" s="202"/>
      <c r="C180" s="7">
        <v>119.63468310230253</v>
      </c>
      <c r="D180" s="7">
        <v>120.11075611297288</v>
      </c>
      <c r="E180" s="7">
        <v>125.21967758746322</v>
      </c>
      <c r="F180" s="13">
        <v>110.23310828711026</v>
      </c>
    </row>
    <row r="181" spans="1:6" s="6" customFormat="1" ht="17.149999999999999" customHeight="1" x14ac:dyDescent="0.2">
      <c r="A181" s="14" t="s">
        <v>75</v>
      </c>
      <c r="B181" s="202"/>
      <c r="C181" s="7">
        <v>119.64859271611026</v>
      </c>
      <c r="D181" s="7">
        <v>120.12706367973823</v>
      </c>
      <c r="E181" s="7">
        <v>125.20669524425649</v>
      </c>
      <c r="F181" s="13">
        <v>110.30604530433786</v>
      </c>
    </row>
    <row r="182" spans="1:6" s="6" customFormat="1" ht="17.149999999999999" customHeight="1" x14ac:dyDescent="0.2">
      <c r="A182" s="14" t="s">
        <v>76</v>
      </c>
      <c r="B182" s="202"/>
      <c r="C182" s="7">
        <v>119.80867123494278</v>
      </c>
      <c r="D182" s="7">
        <v>120.2955994150937</v>
      </c>
      <c r="E182" s="7">
        <v>125.44884215540955</v>
      </c>
      <c r="F182" s="13">
        <v>110.33226034163481</v>
      </c>
    </row>
    <row r="183" spans="1:6" s="6" customFormat="1" ht="17.149999999999999" customHeight="1" x14ac:dyDescent="0.2">
      <c r="A183" s="14" t="s">
        <v>88</v>
      </c>
      <c r="B183" s="202"/>
      <c r="C183" s="7">
        <v>119.88656762281772</v>
      </c>
      <c r="D183" s="7">
        <v>120.33572275223443</v>
      </c>
      <c r="E183" s="7">
        <v>125.58189173697464</v>
      </c>
      <c r="F183" s="13">
        <v>110.19271900379719</v>
      </c>
    </row>
    <row r="184" spans="1:6" s="6" customFormat="1" ht="17.149999999999999" customHeight="1" x14ac:dyDescent="0.2">
      <c r="A184" s="14" t="s">
        <v>89</v>
      </c>
      <c r="B184" s="202"/>
      <c r="C184" s="7">
        <v>119.85563550717509</v>
      </c>
      <c r="D184" s="7">
        <v>120.35118378808434</v>
      </c>
      <c r="E184" s="7">
        <v>125.57506285127914</v>
      </c>
      <c r="F184" s="13">
        <v>110.25127563158186</v>
      </c>
    </row>
    <row r="185" spans="1:6" s="6" customFormat="1" ht="17.149999999999999" customHeight="1" x14ac:dyDescent="0.2">
      <c r="A185" s="14" t="s">
        <v>90</v>
      </c>
      <c r="B185" s="202"/>
      <c r="C185" s="7">
        <v>119.88911103905693</v>
      </c>
      <c r="D185" s="7">
        <v>120.38300946596851</v>
      </c>
      <c r="E185" s="7">
        <v>125.54978166768129</v>
      </c>
      <c r="F185" s="13">
        <v>110.39351237547605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120.53255597816595</v>
      </c>
      <c r="D187" s="7">
        <v>121.01838132573431</v>
      </c>
      <c r="E187" s="7">
        <v>126.43357417927535</v>
      </c>
      <c r="F187" s="13">
        <v>110.54858487584018</v>
      </c>
    </row>
    <row r="188" spans="1:6" s="6" customFormat="1" ht="17.149999999999999" customHeight="1" x14ac:dyDescent="0.2">
      <c r="A188" s="14" t="s">
        <v>91</v>
      </c>
      <c r="B188" s="202"/>
      <c r="C188" s="7">
        <v>121.01487012095622</v>
      </c>
      <c r="D188" s="7">
        <v>121.49608356613004</v>
      </c>
      <c r="E188" s="7">
        <v>127.16968091633457</v>
      </c>
      <c r="F188" s="13">
        <v>110.52668487584017</v>
      </c>
    </row>
    <row r="189" spans="1:6" s="6" customFormat="1" ht="17.149999999999999" customHeight="1" x14ac:dyDescent="0.2">
      <c r="A189" s="14" t="s">
        <v>92</v>
      </c>
      <c r="B189" s="202"/>
      <c r="C189" s="7">
        <v>121.44446560943277</v>
      </c>
      <c r="D189" s="7">
        <v>121.93291230431149</v>
      </c>
      <c r="E189" s="7">
        <v>127.65263884052541</v>
      </c>
      <c r="F189" s="13">
        <v>110.87432691264647</v>
      </c>
    </row>
    <row r="190" spans="1:6" s="6" customFormat="1" ht="17.149999999999999" customHeight="1" x14ac:dyDescent="0.2">
      <c r="A190" s="14" t="s">
        <v>93</v>
      </c>
      <c r="B190" s="202"/>
      <c r="C190" s="7">
        <v>121.46607033204786</v>
      </c>
      <c r="D190" s="7">
        <v>121.95428918978084</v>
      </c>
      <c r="E190" s="7">
        <v>127.67827601162136</v>
      </c>
      <c r="F190" s="13">
        <v>110.88746691264647</v>
      </c>
    </row>
    <row r="191" spans="1:6" s="6" customFormat="1" ht="17.149999999999999" customHeight="1" x14ac:dyDescent="0.2">
      <c r="A191" s="14" t="s">
        <v>403</v>
      </c>
      <c r="B191" s="202"/>
      <c r="C191" s="7">
        <v>121.56583984801483</v>
      </c>
      <c r="D191" s="7">
        <v>122.08069267630472</v>
      </c>
      <c r="E191" s="7">
        <v>127.72417592814699</v>
      </c>
      <c r="F191" s="13">
        <v>111.16951693183638</v>
      </c>
    </row>
    <row r="192" spans="1:6" s="6" customFormat="1" ht="17.149999999999999" customHeight="1" x14ac:dyDescent="0.2">
      <c r="A192" s="14" t="s">
        <v>73</v>
      </c>
      <c r="B192" s="202"/>
      <c r="C192" s="7">
        <v>122.43023998171886</v>
      </c>
      <c r="D192" s="7">
        <v>122.99169983057143</v>
      </c>
      <c r="E192" s="7">
        <v>128.86004403683344</v>
      </c>
      <c r="F192" s="13">
        <v>111.64577531796569</v>
      </c>
    </row>
    <row r="193" spans="1:6" s="6" customFormat="1" ht="17.149999999999999" customHeight="1" x14ac:dyDescent="0.2">
      <c r="A193" s="14" t="s">
        <v>74</v>
      </c>
      <c r="B193" s="202"/>
      <c r="C193" s="7">
        <v>122.57816060410501</v>
      </c>
      <c r="D193" s="7">
        <v>123.10288702843776</v>
      </c>
      <c r="E193" s="7">
        <v>129.04912835767448</v>
      </c>
      <c r="F193" s="13">
        <v>111.60635531796568</v>
      </c>
    </row>
    <row r="194" spans="1:6" s="6" customFormat="1" ht="17.149999999999999" customHeight="1" x14ac:dyDescent="0.2">
      <c r="A194" s="14" t="s">
        <v>75</v>
      </c>
      <c r="B194" s="202"/>
      <c r="C194" s="7">
        <v>122.87407902287333</v>
      </c>
      <c r="D194" s="7">
        <v>123.40597629688958</v>
      </c>
      <c r="E194" s="7">
        <v>129.41907377724624</v>
      </c>
      <c r="F194" s="13">
        <v>111.78018413114282</v>
      </c>
    </row>
    <row r="195" spans="1:6" s="6" customFormat="1" ht="17.149999999999999" customHeight="1" x14ac:dyDescent="0.2">
      <c r="A195" s="14" t="s">
        <v>76</v>
      </c>
      <c r="B195" s="202"/>
      <c r="C195" s="7">
        <v>123.14207936345338</v>
      </c>
      <c r="D195" s="7">
        <v>123.68591849351313</v>
      </c>
      <c r="E195" s="7">
        <v>129.89045883597396</v>
      </c>
      <c r="F195" s="13">
        <v>111.68998848554618</v>
      </c>
    </row>
    <row r="196" spans="1:6" s="6" customFormat="1" ht="17.149999999999999" customHeight="1" x14ac:dyDescent="0.2">
      <c r="A196" s="14" t="s">
        <v>88</v>
      </c>
      <c r="B196" s="202"/>
      <c r="C196" s="7">
        <v>123.22326740888263</v>
      </c>
      <c r="D196" s="7">
        <v>123.7377077736439</v>
      </c>
      <c r="E196" s="7">
        <v>129.95829694555729</v>
      </c>
      <c r="F196" s="13">
        <v>111.71074877332677</v>
      </c>
    </row>
    <row r="197" spans="1:6" s="6" customFormat="1" ht="17.149999999999999" customHeight="1" x14ac:dyDescent="0.2">
      <c r="A197" s="14" t="s">
        <v>89</v>
      </c>
      <c r="B197" s="202"/>
      <c r="C197" s="7">
        <v>124.13731139286496</v>
      </c>
      <c r="D197" s="7">
        <v>124.64647529567291</v>
      </c>
      <c r="E197" s="7">
        <v>130.98011961563046</v>
      </c>
      <c r="F197" s="13">
        <v>112.40093416547633</v>
      </c>
    </row>
    <row r="198" spans="1:6" s="6" customFormat="1" ht="17.149999999999999" customHeight="1" x14ac:dyDescent="0.2">
      <c r="A198" s="14" t="s">
        <v>90</v>
      </c>
      <c r="B198" s="202"/>
      <c r="C198" s="7">
        <v>125.15867953928482</v>
      </c>
      <c r="D198" s="7">
        <v>125.71841148017162</v>
      </c>
      <c r="E198" s="7">
        <v>132.50442278226296</v>
      </c>
      <c r="F198" s="13">
        <v>112.59825879842209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125.34180430357657</v>
      </c>
      <c r="D200" s="7">
        <v>125.92126721808444</v>
      </c>
      <c r="E200" s="7">
        <v>132.75706430896332</v>
      </c>
      <c r="F200" s="13">
        <v>112.70485811688678</v>
      </c>
    </row>
    <row r="201" spans="1:6" s="6" customFormat="1" ht="17.149999999999999" customHeight="1" x14ac:dyDescent="0.2">
      <c r="A201" s="14" t="s">
        <v>91</v>
      </c>
      <c r="B201" s="202"/>
      <c r="C201" s="7">
        <v>125.52070894025219</v>
      </c>
      <c r="D201" s="7">
        <v>126.06556778489451</v>
      </c>
      <c r="E201" s="7">
        <v>132.93069156857501</v>
      </c>
      <c r="F201" s="13">
        <v>112.79245811688679</v>
      </c>
    </row>
    <row r="202" spans="1:6" s="6" customFormat="1" ht="17.149999999999999" customHeight="1" x14ac:dyDescent="0.2">
      <c r="A202" s="14" t="s">
        <v>92</v>
      </c>
      <c r="B202" s="202"/>
      <c r="C202" s="7">
        <v>126.78859091704939</v>
      </c>
      <c r="D202" s="7">
        <v>127.38233540713894</v>
      </c>
      <c r="E202" s="7">
        <v>134.88769927406759</v>
      </c>
      <c r="F202" s="13">
        <v>112.87137816251393</v>
      </c>
    </row>
    <row r="203" spans="1:6" s="6" customFormat="1" ht="17.149999999999999" customHeight="1" x14ac:dyDescent="0.2">
      <c r="A203" s="14" t="s">
        <v>93</v>
      </c>
      <c r="B203" s="202"/>
      <c r="C203" s="7">
        <v>127.93178919944047</v>
      </c>
      <c r="D203" s="7">
        <v>128.50447669635273</v>
      </c>
      <c r="E203" s="7">
        <v>136.20223838988676</v>
      </c>
      <c r="F203" s="13">
        <v>113.62153527010375</v>
      </c>
    </row>
    <row r="204" spans="1:6" s="6" customFormat="1" ht="17.149999999999999" customHeight="1" x14ac:dyDescent="0.2">
      <c r="A204" s="14" t="s">
        <v>403</v>
      </c>
      <c r="B204" s="202"/>
      <c r="C204" s="7">
        <v>128.8822856655174</v>
      </c>
      <c r="D204" s="7">
        <v>129.553166088513</v>
      </c>
      <c r="E204" s="7">
        <v>137.65347752844826</v>
      </c>
      <c r="F204" s="13">
        <v>113.89193033004618</v>
      </c>
    </row>
    <row r="205" spans="1:6" s="6" customFormat="1" ht="17.149999999999999" customHeight="1" x14ac:dyDescent="0.2">
      <c r="A205" s="14" t="s">
        <v>73</v>
      </c>
      <c r="B205" s="202"/>
      <c r="C205" s="7">
        <v>130.90053870277347</v>
      </c>
      <c r="D205" s="7">
        <v>131.61781081514846</v>
      </c>
      <c r="E205" s="7">
        <v>140.3660541023896</v>
      </c>
      <c r="F205" s="13">
        <v>114.70385613453642</v>
      </c>
    </row>
    <row r="206" spans="1:6" s="6" customFormat="1" ht="17.149999999999999" customHeight="1" x14ac:dyDescent="0.2">
      <c r="A206" s="14" t="s">
        <v>74</v>
      </c>
      <c r="B206" s="202"/>
      <c r="C206" s="52">
        <v>130.94492540303594</v>
      </c>
      <c r="D206" s="52">
        <v>131.66372175873812</v>
      </c>
      <c r="E206" s="52">
        <v>140.44015071642499</v>
      </c>
      <c r="F206" s="63">
        <v>114.69527257712646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132.0406318486601</v>
      </c>
      <c r="D207" s="53">
        <v>132.79705486343832</v>
      </c>
      <c r="E207" s="53">
        <v>141.75267562090718</v>
      </c>
      <c r="F207" s="67">
        <v>115.48215418509352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9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173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174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175</v>
      </c>
      <c r="D7" s="288"/>
      <c r="E7" s="288"/>
      <c r="F7" s="289"/>
    </row>
    <row r="8" spans="1:6" ht="20.25" customHeight="1" x14ac:dyDescent="0.2">
      <c r="A8" s="140"/>
      <c r="B8" s="214" t="s">
        <v>55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149" t="s">
        <v>2</v>
      </c>
      <c r="C11" s="217" t="s">
        <v>3</v>
      </c>
      <c r="D11" s="217" t="s">
        <v>4</v>
      </c>
      <c r="E11" s="218" t="s">
        <v>56</v>
      </c>
      <c r="F11" s="219" t="s">
        <v>57</v>
      </c>
    </row>
    <row r="12" spans="1:6" ht="20.25" customHeight="1" x14ac:dyDescent="0.25">
      <c r="A12" s="153" t="s">
        <v>58</v>
      </c>
      <c r="B12" s="154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3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11</v>
      </c>
      <c r="B14" s="181" t="s">
        <v>71</v>
      </c>
      <c r="C14" s="106">
        <v>97.669335930223795</v>
      </c>
      <c r="D14" s="106">
        <v>100.73985785389701</v>
      </c>
      <c r="E14" s="106">
        <v>106.51859387581599</v>
      </c>
      <c r="F14" s="156">
        <v>90.149396332218103</v>
      </c>
    </row>
    <row r="15" spans="1:6" s="108" customFormat="1" ht="17.149999999999999" customHeight="1" x14ac:dyDescent="0.2">
      <c r="A15" s="182">
        <v>1981</v>
      </c>
      <c r="B15" s="183"/>
      <c r="C15" s="109">
        <v>100.69708534406099</v>
      </c>
      <c r="D15" s="109">
        <v>103.762053589514</v>
      </c>
      <c r="E15" s="109">
        <v>109.181558722711</v>
      </c>
      <c r="F15" s="157">
        <v>93.755372185506801</v>
      </c>
    </row>
    <row r="16" spans="1:6" s="108" customFormat="1" ht="17.149999999999999" customHeight="1" x14ac:dyDescent="0.2">
      <c r="A16" s="182">
        <v>1982</v>
      </c>
      <c r="B16" s="183"/>
      <c r="C16" s="109">
        <v>102.162125383014</v>
      </c>
      <c r="D16" s="109">
        <v>104.97093188376</v>
      </c>
      <c r="E16" s="109">
        <v>110.56630044309701</v>
      </c>
      <c r="F16" s="157">
        <v>94.837164941493498</v>
      </c>
    </row>
    <row r="17" spans="1:6" s="108" customFormat="1" ht="17.149999999999999" customHeight="1" x14ac:dyDescent="0.2">
      <c r="A17" s="182">
        <v>1983</v>
      </c>
      <c r="B17" s="183"/>
      <c r="C17" s="109">
        <v>101.283101359642</v>
      </c>
      <c r="D17" s="109">
        <v>103.66131373166</v>
      </c>
      <c r="E17" s="109">
        <v>108.116372783953</v>
      </c>
      <c r="F17" s="157">
        <v>96.009107093812304</v>
      </c>
    </row>
    <row r="18" spans="1:6" s="108" customFormat="1" ht="17.149999999999999" customHeight="1" x14ac:dyDescent="0.2">
      <c r="A18" s="184">
        <v>1984</v>
      </c>
      <c r="B18" s="185"/>
      <c r="C18" s="111">
        <v>101.966786711154</v>
      </c>
      <c r="D18" s="111">
        <v>104.265752878783</v>
      </c>
      <c r="E18" s="111">
        <v>108.542447159457</v>
      </c>
      <c r="F18" s="158">
        <v>96.640152868137804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101.380770695572</v>
      </c>
      <c r="D19" s="109">
        <v>103.459834015952</v>
      </c>
      <c r="E19" s="109">
        <v>106.944668251319</v>
      </c>
      <c r="F19" s="157">
        <v>97.451497435127806</v>
      </c>
    </row>
    <row r="20" spans="1:6" s="108" customFormat="1" ht="17.149999999999999" customHeight="1" x14ac:dyDescent="0.2">
      <c r="A20" s="182">
        <v>1986</v>
      </c>
      <c r="B20" s="181"/>
      <c r="C20" s="109">
        <v>100.46834375931201</v>
      </c>
      <c r="D20" s="109">
        <v>102.321775841776</v>
      </c>
      <c r="E20" s="109">
        <v>105.447442895801</v>
      </c>
      <c r="F20" s="157">
        <v>97.061691445387297</v>
      </c>
    </row>
    <row r="21" spans="1:6" s="108" customFormat="1" ht="17.149999999999999" customHeight="1" x14ac:dyDescent="0.2">
      <c r="A21" s="182">
        <v>1987</v>
      </c>
      <c r="B21" s="181"/>
      <c r="C21" s="109">
        <v>102.394578402528</v>
      </c>
      <c r="D21" s="109">
        <v>104.287512688079</v>
      </c>
      <c r="E21" s="109">
        <v>107.907170265581</v>
      </c>
      <c r="F21" s="157">
        <v>97.938754922303403</v>
      </c>
    </row>
    <row r="22" spans="1:6" s="108" customFormat="1" ht="17.149999999999999" customHeight="1" x14ac:dyDescent="0.2">
      <c r="A22" s="182">
        <v>1988</v>
      </c>
      <c r="B22" s="181"/>
      <c r="C22" s="109">
        <v>107.97052079078399</v>
      </c>
      <c r="D22" s="109">
        <v>110.288183061005</v>
      </c>
      <c r="E22" s="109">
        <v>116.248854389184</v>
      </c>
      <c r="F22" s="157">
        <v>99.205624388960103</v>
      </c>
    </row>
    <row r="23" spans="1:6" s="108" customFormat="1" ht="17.149999999999999" customHeight="1" x14ac:dyDescent="0.2">
      <c r="A23" s="184">
        <v>1989</v>
      </c>
      <c r="B23" s="186"/>
      <c r="C23" s="111">
        <v>113.34370163765</v>
      </c>
      <c r="D23" s="111">
        <v>115.875014097866</v>
      </c>
      <c r="E23" s="111">
        <v>123.734981166776</v>
      </c>
      <c r="F23" s="158">
        <v>100.862299845357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119.933451732862</v>
      </c>
      <c r="D24" s="109">
        <v>122.806822976935</v>
      </c>
      <c r="E24" s="109">
        <v>132.504443963385</v>
      </c>
      <c r="F24" s="157">
        <v>104.078199260716</v>
      </c>
    </row>
    <row r="25" spans="1:6" s="108" customFormat="1" ht="17.149999999999999" customHeight="1" x14ac:dyDescent="0.2">
      <c r="A25" s="182">
        <v>1991</v>
      </c>
      <c r="B25" s="181"/>
      <c r="C25" s="109">
        <v>128.08892645069699</v>
      </c>
      <c r="D25" s="109">
        <v>131.40330058532001</v>
      </c>
      <c r="E25" s="109">
        <v>140.587215045151</v>
      </c>
      <c r="F25" s="157">
        <v>113.861549991224</v>
      </c>
    </row>
    <row r="26" spans="1:6" s="108" customFormat="1" ht="17.149999999999999" customHeight="1" x14ac:dyDescent="0.2">
      <c r="A26" s="182">
        <v>1992</v>
      </c>
      <c r="B26" s="181"/>
      <c r="C26" s="109">
        <v>131.08726274401801</v>
      </c>
      <c r="D26" s="109">
        <v>134.35066433676701</v>
      </c>
      <c r="E26" s="109">
        <v>142.04476392874801</v>
      </c>
      <c r="F26" s="157">
        <v>119.481772751303</v>
      </c>
    </row>
    <row r="27" spans="1:6" s="108" customFormat="1" ht="17.149999999999999" customHeight="1" x14ac:dyDescent="0.2">
      <c r="A27" s="182">
        <v>1993</v>
      </c>
      <c r="B27" s="181"/>
      <c r="C27" s="109">
        <v>127.968992998964</v>
      </c>
      <c r="D27" s="109">
        <v>130.78926647043599</v>
      </c>
      <c r="E27" s="109">
        <v>135.419541730579</v>
      </c>
      <c r="F27" s="157">
        <v>121.875571334299</v>
      </c>
    </row>
    <row r="28" spans="1:6" s="108" customFormat="1" ht="17.149999999999999" customHeight="1" x14ac:dyDescent="0.2">
      <c r="A28" s="184">
        <v>1994</v>
      </c>
      <c r="B28" s="186"/>
      <c r="C28" s="111">
        <v>121.972320412321</v>
      </c>
      <c r="D28" s="111">
        <v>123.91208438372701</v>
      </c>
      <c r="E28" s="111">
        <v>126.276735097106</v>
      </c>
      <c r="F28" s="158">
        <v>119.377694552042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118.13444995686901</v>
      </c>
      <c r="D29" s="109">
        <v>119.73665240251199</v>
      </c>
      <c r="E29" s="109">
        <v>122.699115110094</v>
      </c>
      <c r="F29" s="157">
        <v>113.653393592702</v>
      </c>
    </row>
    <row r="30" spans="1:6" s="108" customFormat="1" ht="17.149999999999999" customHeight="1" x14ac:dyDescent="0.2">
      <c r="A30" s="182">
        <v>1996</v>
      </c>
      <c r="B30" s="181"/>
      <c r="C30" s="109">
        <v>116.439398772327</v>
      </c>
      <c r="D30" s="109">
        <v>117.76088978082601</v>
      </c>
      <c r="E30" s="109">
        <v>121.485848196563</v>
      </c>
      <c r="F30" s="157">
        <v>110.175054924375</v>
      </c>
    </row>
    <row r="31" spans="1:6" s="108" customFormat="1" ht="17.149999999999999" customHeight="1" x14ac:dyDescent="0.2">
      <c r="A31" s="182">
        <v>1997</v>
      </c>
      <c r="B31" s="181"/>
      <c r="C31" s="109">
        <v>116.168179159614</v>
      </c>
      <c r="D31" s="109">
        <v>117.324320233419</v>
      </c>
      <c r="E31" s="109">
        <v>120.970116156847</v>
      </c>
      <c r="F31" s="157">
        <v>109.89571921898199</v>
      </c>
    </row>
    <row r="32" spans="1:6" s="108" customFormat="1" ht="17.149999999999999" customHeight="1" x14ac:dyDescent="0.2">
      <c r="A32" s="182">
        <v>1998</v>
      </c>
      <c r="B32" s="181"/>
      <c r="C32" s="109">
        <v>113.41533411536901</v>
      </c>
      <c r="D32" s="109">
        <v>114.286211727683</v>
      </c>
      <c r="E32" s="109">
        <v>117.624313061002</v>
      </c>
      <c r="F32" s="157">
        <v>107.471342206191</v>
      </c>
    </row>
    <row r="33" spans="1:6" s="108" customFormat="1" ht="17.149999999999999" customHeight="1" x14ac:dyDescent="0.2">
      <c r="A33" s="184">
        <v>1999</v>
      </c>
      <c r="B33" s="186"/>
      <c r="C33" s="111">
        <v>111.10057361756699</v>
      </c>
      <c r="D33" s="111">
        <v>111.752399771342</v>
      </c>
      <c r="E33" s="111">
        <v>114.22348314308</v>
      </c>
      <c r="F33" s="158">
        <v>106.65528612184799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109.04716243979</v>
      </c>
      <c r="D34" s="113">
        <v>109.510876660668</v>
      </c>
      <c r="E34" s="113">
        <v>111.629531480526</v>
      </c>
      <c r="F34" s="159">
        <v>105.114336260984</v>
      </c>
    </row>
    <row r="35" spans="1:6" s="108" customFormat="1" ht="17.149999999999999" customHeight="1" x14ac:dyDescent="0.2">
      <c r="A35" s="182">
        <v>2001</v>
      </c>
      <c r="B35" s="181"/>
      <c r="C35" s="109">
        <v>107.33506693044301</v>
      </c>
      <c r="D35" s="109">
        <v>107.703667797813</v>
      </c>
      <c r="E35" s="109">
        <v>109.759598355576</v>
      </c>
      <c r="F35" s="157">
        <v>103.433408730176</v>
      </c>
    </row>
    <row r="36" spans="1:6" s="108" customFormat="1" ht="17.149999999999999" customHeight="1" x14ac:dyDescent="0.2">
      <c r="A36" s="182">
        <v>2002</v>
      </c>
      <c r="B36" s="189"/>
      <c r="C36" s="115">
        <v>105.02049349587099</v>
      </c>
      <c r="D36" s="115">
        <v>105.615035024699</v>
      </c>
      <c r="E36" s="115">
        <v>107.596839696803</v>
      </c>
      <c r="F36" s="160">
        <v>101.49388457534999</v>
      </c>
    </row>
    <row r="37" spans="1:6" s="108" customFormat="1" ht="17.149999999999999" customHeight="1" x14ac:dyDescent="0.2">
      <c r="A37" s="182">
        <v>2003</v>
      </c>
      <c r="B37" s="190"/>
      <c r="C37" s="115">
        <v>101.871916317246</v>
      </c>
      <c r="D37" s="115">
        <v>102.22007489338699</v>
      </c>
      <c r="E37" s="115">
        <v>104.562189706597</v>
      </c>
      <c r="F37" s="160">
        <v>97.410783162329395</v>
      </c>
    </row>
    <row r="38" spans="1:6" s="108" customFormat="1" ht="17.149999999999999" customHeight="1" x14ac:dyDescent="0.2">
      <c r="A38" s="182">
        <v>2004</v>
      </c>
      <c r="B38" s="190"/>
      <c r="C38" s="115">
        <v>100.378811103283</v>
      </c>
      <c r="D38" s="115">
        <v>100.50700477241701</v>
      </c>
      <c r="E38" s="115">
        <v>103.033615855061</v>
      </c>
      <c r="F38" s="160">
        <v>95.345282854510501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99.066372381002694</v>
      </c>
      <c r="D39" s="117">
        <v>99.085527922098294</v>
      </c>
      <c r="E39" s="117">
        <v>100.910129870446</v>
      </c>
      <c r="F39" s="161">
        <v>95.286280411492996</v>
      </c>
    </row>
    <row r="40" spans="1:6" s="108" customFormat="1" ht="17.149999999999999" customHeight="1" x14ac:dyDescent="0.2">
      <c r="A40" s="182">
        <v>2006</v>
      </c>
      <c r="B40" s="193"/>
      <c r="C40" s="119">
        <v>100.434628402955</v>
      </c>
      <c r="D40" s="119">
        <v>100.454117071409</v>
      </c>
      <c r="E40" s="119">
        <v>101.644445497173</v>
      </c>
      <c r="F40" s="162">
        <v>97.975575210548499</v>
      </c>
    </row>
    <row r="41" spans="1:6" s="108" customFormat="1" ht="17.149999999999999" customHeight="1" x14ac:dyDescent="0.2">
      <c r="A41" s="182">
        <v>2007</v>
      </c>
      <c r="B41" s="189"/>
      <c r="C41" s="119">
        <v>103.281158719488</v>
      </c>
      <c r="D41" s="119">
        <v>103.471754494419</v>
      </c>
      <c r="E41" s="119">
        <v>104.71632982029401</v>
      </c>
      <c r="F41" s="162">
        <v>100.88025791464401</v>
      </c>
    </row>
    <row r="42" spans="1:6" s="108" customFormat="1" ht="17.149999999999999" customHeight="1" x14ac:dyDescent="0.2">
      <c r="A42" s="182">
        <v>2008</v>
      </c>
      <c r="B42" s="189"/>
      <c r="C42" s="119">
        <v>107.663611593818</v>
      </c>
      <c r="D42" s="119">
        <v>108.00365855410701</v>
      </c>
      <c r="E42" s="119">
        <v>110.572288587431</v>
      </c>
      <c r="F42" s="162">
        <v>102.65517075455899</v>
      </c>
    </row>
    <row r="43" spans="1:6" s="108" customFormat="1" ht="17.149999999999999" customHeight="1" x14ac:dyDescent="0.2">
      <c r="A43" s="184">
        <v>2009</v>
      </c>
      <c r="B43" s="194"/>
      <c r="C43" s="121">
        <v>102.541845443917</v>
      </c>
      <c r="D43" s="121">
        <v>102.62688197596199</v>
      </c>
      <c r="E43" s="121">
        <v>103.052724063214</v>
      </c>
      <c r="F43" s="163">
        <v>101.74017926726199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98.738106654587497</v>
      </c>
      <c r="D44" s="119">
        <v>98.691658348699306</v>
      </c>
      <c r="E44" s="119">
        <v>98.286040986018193</v>
      </c>
      <c r="F44" s="162">
        <v>99.536248456050103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101.8960353815</v>
      </c>
      <c r="D46" s="125">
        <v>102.0141730536</v>
      </c>
      <c r="E46" s="125">
        <v>102.5920350067</v>
      </c>
      <c r="F46" s="165">
        <v>100.64898876229999</v>
      </c>
    </row>
    <row r="47" spans="1:6" s="108" customFormat="1" ht="17.149999999999999" customHeight="1" x14ac:dyDescent="0.2">
      <c r="A47" s="187">
        <v>2013</v>
      </c>
      <c r="B47" s="197"/>
      <c r="C47" s="125">
        <v>105.23354863270001</v>
      </c>
      <c r="D47" s="125">
        <v>105.4777183671</v>
      </c>
      <c r="E47" s="125">
        <v>106.6628191854</v>
      </c>
      <c r="F47" s="165">
        <v>102.6779475706</v>
      </c>
    </row>
    <row r="48" spans="1:6" s="108" customFormat="1" ht="17.149999999999999" customHeight="1" x14ac:dyDescent="0.2">
      <c r="A48" s="187">
        <v>2014</v>
      </c>
      <c r="B48" s="197"/>
      <c r="C48" s="125">
        <v>112.10323652469999</v>
      </c>
      <c r="D48" s="125">
        <v>112.55194737239999</v>
      </c>
      <c r="E48" s="125">
        <v>115.6232150303</v>
      </c>
      <c r="F48" s="165">
        <v>105.2961549835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114.89014480260001</v>
      </c>
      <c r="D49" s="127">
        <v>115.4498006016</v>
      </c>
      <c r="E49" s="127">
        <v>119.21834921270001</v>
      </c>
      <c r="F49" s="166">
        <v>106.5466995453</v>
      </c>
    </row>
    <row r="50" spans="1:6" s="108" customFormat="1" ht="17.149999999999999" customHeight="1" x14ac:dyDescent="0.2">
      <c r="A50" s="187">
        <v>2016</v>
      </c>
      <c r="B50" s="197"/>
      <c r="C50" s="125">
        <v>112.8440959071</v>
      </c>
      <c r="D50" s="125">
        <v>113.3094980844</v>
      </c>
      <c r="E50" s="125">
        <v>116.391262512</v>
      </c>
      <c r="F50" s="165">
        <v>106.02890734170001</v>
      </c>
    </row>
    <row r="51" spans="1:6" s="108" customFormat="1" ht="17.149999999999999" customHeight="1" x14ac:dyDescent="0.2">
      <c r="A51" s="187">
        <v>2017</v>
      </c>
      <c r="B51" s="197"/>
      <c r="C51" s="125">
        <v>113.7595389394</v>
      </c>
      <c r="D51" s="125">
        <v>114.195190512</v>
      </c>
      <c r="E51" s="125">
        <v>117.45354767009999</v>
      </c>
      <c r="F51" s="165">
        <v>106.4974038971</v>
      </c>
    </row>
    <row r="52" spans="1:6" s="108" customFormat="1" ht="17.149999999999999" customHeight="1" x14ac:dyDescent="0.2">
      <c r="A52" s="182">
        <v>2018</v>
      </c>
      <c r="B52" s="189"/>
      <c r="C52" s="119">
        <v>117.1008397314</v>
      </c>
      <c r="D52" s="119">
        <v>117.6576496097</v>
      </c>
      <c r="E52" s="119">
        <v>121.9724603169</v>
      </c>
      <c r="F52" s="162">
        <v>107.46401812720001</v>
      </c>
    </row>
    <row r="53" spans="1:6" s="108" customFormat="1" ht="17.149999999999999" customHeight="1" x14ac:dyDescent="0.2">
      <c r="A53" s="187">
        <v>2019</v>
      </c>
      <c r="B53" s="254"/>
      <c r="C53" s="119">
        <v>119.2328533794</v>
      </c>
      <c r="D53" s="119">
        <v>119.78543141900001</v>
      </c>
      <c r="E53" s="119">
        <v>124.3166151707</v>
      </c>
      <c r="F53" s="162">
        <v>109.0806240756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119.9170018243</v>
      </c>
      <c r="D54" s="129">
        <v>120.4916014514</v>
      </c>
      <c r="E54" s="129">
        <v>124.5987870208</v>
      </c>
      <c r="F54" s="167">
        <v>110.7884791212</v>
      </c>
    </row>
    <row r="55" spans="1:6" s="108" customFormat="1" ht="17.149999999999999" customHeight="1" x14ac:dyDescent="0.2">
      <c r="A55" s="255">
        <v>2021</v>
      </c>
      <c r="B55" s="262"/>
      <c r="C55" s="257">
        <v>123.3643293093</v>
      </c>
      <c r="D55" s="257">
        <v>124.0083804002</v>
      </c>
      <c r="E55" s="257">
        <v>129.17882758479999</v>
      </c>
      <c r="F55" s="259">
        <v>111.7933293177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254</v>
      </c>
      <c r="B57" s="51">
        <f>DATEVALUE(LEFT(A57,4) &amp; "/1/1")</f>
        <v>40544</v>
      </c>
      <c r="C57" s="7">
        <v>98.789407045194892</v>
      </c>
      <c r="D57" s="7">
        <v>98.741529059068327</v>
      </c>
      <c r="E57" s="7">
        <v>98.308990661136548</v>
      </c>
      <c r="F57" s="13">
        <v>99.763390116186372</v>
      </c>
    </row>
    <row r="58" spans="1:6" s="6" customFormat="1" ht="17.149999999999999" customHeight="1" x14ac:dyDescent="0.2">
      <c r="A58" s="15" t="s">
        <v>295</v>
      </c>
      <c r="B58" s="202"/>
      <c r="C58" s="7">
        <v>99.505414397194031</v>
      </c>
      <c r="D58" s="7">
        <v>99.498130817376193</v>
      </c>
      <c r="E58" s="7">
        <v>99.250685025551434</v>
      </c>
      <c r="F58" s="13">
        <v>100.08271526033556</v>
      </c>
    </row>
    <row r="59" spans="1:6" s="6" customFormat="1" ht="17.149999999999999" customHeight="1" x14ac:dyDescent="0.2">
      <c r="A59" s="14" t="s">
        <v>296</v>
      </c>
      <c r="B59" s="202"/>
      <c r="C59" s="7">
        <v>100.03630634236042</v>
      </c>
      <c r="D59" s="7">
        <v>100.03765340694255</v>
      </c>
      <c r="E59" s="7">
        <v>100.12276675849525</v>
      </c>
      <c r="F59" s="13">
        <v>99.836575260335536</v>
      </c>
    </row>
    <row r="60" spans="1:6" s="6" customFormat="1" ht="17.149999999999999" customHeight="1" x14ac:dyDescent="0.2">
      <c r="A60" s="14" t="s">
        <v>82</v>
      </c>
      <c r="B60" s="202"/>
      <c r="C60" s="7">
        <v>100.23194826144154</v>
      </c>
      <c r="D60" s="7">
        <v>100.246264677271</v>
      </c>
      <c r="E60" s="7">
        <v>100.39629141409982</v>
      </c>
      <c r="F60" s="13">
        <v>99.891830294971228</v>
      </c>
    </row>
    <row r="61" spans="1:6" s="6" customFormat="1" ht="17.149999999999999" customHeight="1" x14ac:dyDescent="0.2">
      <c r="A61" s="14" t="s">
        <v>72</v>
      </c>
      <c r="B61" s="202"/>
      <c r="C61" s="7">
        <v>100.03472688720191</v>
      </c>
      <c r="D61" s="7">
        <v>100.01532448683479</v>
      </c>
      <c r="E61" s="7">
        <v>99.96273840553738</v>
      </c>
      <c r="F61" s="13">
        <v>100.13955777775459</v>
      </c>
    </row>
    <row r="62" spans="1:6" s="6" customFormat="1" ht="17.149999999999999" customHeight="1" x14ac:dyDescent="0.2">
      <c r="A62" s="14" t="s">
        <v>73</v>
      </c>
      <c r="B62" s="202"/>
      <c r="C62" s="7">
        <v>100.31587875013321</v>
      </c>
      <c r="D62" s="7">
        <v>100.30617619569472</v>
      </c>
      <c r="E62" s="7">
        <v>100.39081875031347</v>
      </c>
      <c r="F62" s="13">
        <v>100.10621029497123</v>
      </c>
    </row>
    <row r="63" spans="1:6" s="6" customFormat="1" ht="17.149999999999999" customHeight="1" x14ac:dyDescent="0.2">
      <c r="A63" s="14" t="s">
        <v>74</v>
      </c>
      <c r="B63" s="202"/>
      <c r="C63" s="7">
        <v>99.939844040107715</v>
      </c>
      <c r="D63" s="7">
        <v>99.941827415302185</v>
      </c>
      <c r="E63" s="7">
        <v>99.955596721033245</v>
      </c>
      <c r="F63" s="13">
        <v>99.909297777754574</v>
      </c>
    </row>
    <row r="64" spans="1:6" s="6" customFormat="1" ht="17.149999999999999" customHeight="1" x14ac:dyDescent="0.2">
      <c r="A64" s="14" t="s">
        <v>75</v>
      </c>
      <c r="B64" s="202"/>
      <c r="C64" s="7">
        <v>99.965525515242135</v>
      </c>
      <c r="D64" s="7">
        <v>99.996634150705944</v>
      </c>
      <c r="E64" s="7">
        <v>99.926384366897125</v>
      </c>
      <c r="F64" s="13">
        <v>100.1625974933558</v>
      </c>
    </row>
    <row r="65" spans="1:6" s="6" customFormat="1" ht="17.149999999999999" customHeight="1" x14ac:dyDescent="0.2">
      <c r="A65" s="14" t="s">
        <v>76</v>
      </c>
      <c r="B65" s="202"/>
      <c r="C65" s="7">
        <v>100.38140772682402</v>
      </c>
      <c r="D65" s="7">
        <v>100.38996890749046</v>
      </c>
      <c r="E65" s="7">
        <v>100.55571808603055</v>
      </c>
      <c r="F65" s="13">
        <v>99.998390653145208</v>
      </c>
    </row>
    <row r="66" spans="1:6" s="6" customFormat="1" ht="17.149999999999999" customHeight="1" x14ac:dyDescent="0.2">
      <c r="A66" s="14" t="s">
        <v>313</v>
      </c>
      <c r="B66" s="202"/>
      <c r="C66" s="7">
        <v>100.25089199245558</v>
      </c>
      <c r="D66" s="7">
        <v>100.27468831596016</v>
      </c>
      <c r="E66" s="7">
        <v>100.46691501451424</v>
      </c>
      <c r="F66" s="13">
        <v>99.820557588306741</v>
      </c>
    </row>
    <row r="67" spans="1:6" s="6" customFormat="1" ht="17.149999999999999" customHeight="1" x14ac:dyDescent="0.2">
      <c r="A67" s="14" t="s">
        <v>78</v>
      </c>
      <c r="B67" s="202"/>
      <c r="C67" s="7">
        <v>100.18371261090711</v>
      </c>
      <c r="D67" s="7">
        <v>100.18417541768878</v>
      </c>
      <c r="E67" s="7">
        <v>100.20694930663005</v>
      </c>
      <c r="F67" s="13">
        <v>100.13037267938961</v>
      </c>
    </row>
    <row r="68" spans="1:6" s="108" customFormat="1" ht="17.149999999999999" customHeight="1" x14ac:dyDescent="0.2">
      <c r="A68" s="14" t="s">
        <v>297</v>
      </c>
      <c r="B68" s="189"/>
      <c r="C68" s="7">
        <v>100.36493643091771</v>
      </c>
      <c r="D68" s="7">
        <v>100.36762714964429</v>
      </c>
      <c r="E68" s="7">
        <v>100.45614548973975</v>
      </c>
      <c r="F68" s="13">
        <v>100.1585048034739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100.34062365033124</v>
      </c>
      <c r="D70" s="7">
        <v>100.36101036013309</v>
      </c>
      <c r="E70" s="7">
        <v>100.45344967773975</v>
      </c>
      <c r="F70" s="13">
        <v>100.14262480347391</v>
      </c>
    </row>
    <row r="71" spans="1:6" s="6" customFormat="1" ht="17.149999999999999" customHeight="1" x14ac:dyDescent="0.2">
      <c r="A71" s="15" t="s">
        <v>80</v>
      </c>
      <c r="B71" s="202"/>
      <c r="C71" s="7">
        <v>100.29949044053281</v>
      </c>
      <c r="D71" s="7">
        <v>100.3853376307255</v>
      </c>
      <c r="E71" s="7">
        <v>100.38184011445503</v>
      </c>
      <c r="F71" s="13">
        <v>100.39360042471209</v>
      </c>
    </row>
    <row r="72" spans="1:6" s="6" customFormat="1" ht="17.149999999999999" customHeight="1" x14ac:dyDescent="0.2">
      <c r="A72" s="14" t="s">
        <v>81</v>
      </c>
      <c r="B72" s="202"/>
      <c r="C72" s="7">
        <v>102.11666133187576</v>
      </c>
      <c r="D72" s="7">
        <v>102.21922797275575</v>
      </c>
      <c r="E72" s="7">
        <v>102.97455037937775</v>
      </c>
      <c r="F72" s="13">
        <v>100.4347978352554</v>
      </c>
    </row>
    <row r="73" spans="1:6" s="6" customFormat="1" ht="17.149999999999999" customHeight="1" x14ac:dyDescent="0.2">
      <c r="A73" s="14" t="s">
        <v>82</v>
      </c>
      <c r="B73" s="202"/>
      <c r="C73" s="7">
        <v>102.21647590985984</v>
      </c>
      <c r="D73" s="7">
        <v>102.34013290015673</v>
      </c>
      <c r="E73" s="7">
        <v>103.10532143892105</v>
      </c>
      <c r="F73" s="13">
        <v>100.5323942742798</v>
      </c>
    </row>
    <row r="74" spans="1:6" s="6" customFormat="1" ht="17.149999999999999" customHeight="1" x14ac:dyDescent="0.2">
      <c r="A74" s="14" t="s">
        <v>346</v>
      </c>
      <c r="B74" s="202"/>
      <c r="C74" s="7">
        <v>102.22999598230405</v>
      </c>
      <c r="D74" s="7">
        <v>102.39438668339358</v>
      </c>
      <c r="E74" s="7">
        <v>103.12539625383614</v>
      </c>
      <c r="F74" s="13">
        <v>100.66739500823238</v>
      </c>
    </row>
    <row r="75" spans="1:6" s="6" customFormat="1" ht="17.149999999999999" customHeight="1" x14ac:dyDescent="0.2">
      <c r="A75" s="14" t="s">
        <v>73</v>
      </c>
      <c r="B75" s="202"/>
      <c r="C75" s="7">
        <v>102.23687329090171</v>
      </c>
      <c r="D75" s="7">
        <v>102.36598860839686</v>
      </c>
      <c r="E75" s="7">
        <v>103.09691431208851</v>
      </c>
      <c r="F75" s="13">
        <v>100.6391950663197</v>
      </c>
    </row>
    <row r="76" spans="1:6" s="6" customFormat="1" ht="17.149999999999999" customHeight="1" x14ac:dyDescent="0.2">
      <c r="A76" s="14" t="s">
        <v>74</v>
      </c>
      <c r="B76" s="202"/>
      <c r="C76" s="7">
        <v>101.99492336149777</v>
      </c>
      <c r="D76" s="7">
        <v>102.14268645721459</v>
      </c>
      <c r="E76" s="7">
        <v>102.72550790475572</v>
      </c>
      <c r="F76" s="13">
        <v>100.7657854853168</v>
      </c>
    </row>
    <row r="77" spans="1:6" s="6" customFormat="1" ht="17.149999999999999" customHeight="1" x14ac:dyDescent="0.2">
      <c r="A77" s="14" t="s">
        <v>75</v>
      </c>
      <c r="B77" s="202"/>
      <c r="C77" s="7">
        <v>101.79055815946113</v>
      </c>
      <c r="D77" s="7">
        <v>101.92626789004805</v>
      </c>
      <c r="E77" s="7">
        <v>102.53609819649414</v>
      </c>
      <c r="F77" s="13">
        <v>100.48555917011188</v>
      </c>
    </row>
    <row r="78" spans="1:6" s="6" customFormat="1" ht="17.149999999999999" customHeight="1" x14ac:dyDescent="0.2">
      <c r="A78" s="14" t="s">
        <v>76</v>
      </c>
      <c r="B78" s="202"/>
      <c r="C78" s="7">
        <v>102.2664534768425</v>
      </c>
      <c r="D78" s="7">
        <v>102.4001851990476</v>
      </c>
      <c r="E78" s="7">
        <v>103.28162336692881</v>
      </c>
      <c r="F78" s="13">
        <v>100.31780975603029</v>
      </c>
    </row>
    <row r="79" spans="1:6" s="6" customFormat="1" ht="17.149999999999999" customHeight="1" x14ac:dyDescent="0.2">
      <c r="A79" s="14" t="s">
        <v>347</v>
      </c>
      <c r="B79" s="202"/>
      <c r="C79" s="7">
        <v>102.44688676207558</v>
      </c>
      <c r="D79" s="7">
        <v>102.5516115422474</v>
      </c>
      <c r="E79" s="7">
        <v>103.12252446545041</v>
      </c>
      <c r="F79" s="13">
        <v>101.20284415878261</v>
      </c>
    </row>
    <row r="80" spans="1:6" s="6" customFormat="1" ht="17.149999999999999" customHeight="1" x14ac:dyDescent="0.2">
      <c r="A80" s="14" t="s">
        <v>78</v>
      </c>
      <c r="B80" s="202"/>
      <c r="C80" s="7">
        <v>102.20330772691133</v>
      </c>
      <c r="D80" s="7">
        <v>102.32651016210309</v>
      </c>
      <c r="E80" s="7">
        <v>102.82706582553286</v>
      </c>
      <c r="F80" s="13">
        <v>101.14396003054368</v>
      </c>
    </row>
    <row r="81" spans="1:6" s="108" customFormat="1" ht="17.149999999999999" customHeight="1" x14ac:dyDescent="0.2">
      <c r="A81" s="14" t="s">
        <v>79</v>
      </c>
      <c r="B81" s="189"/>
      <c r="C81" s="7">
        <v>102.61017448557241</v>
      </c>
      <c r="D81" s="7">
        <v>102.75673123680177</v>
      </c>
      <c r="E81" s="7">
        <v>103.4741281443392</v>
      </c>
      <c r="F81" s="13">
        <v>101.06189913446214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102.58025989460219</v>
      </c>
      <c r="D83" s="7">
        <v>102.81931616195105</v>
      </c>
      <c r="E83" s="7">
        <v>103.47620714691836</v>
      </c>
      <c r="F83" s="13">
        <v>101.2674277758111</v>
      </c>
    </row>
    <row r="84" spans="1:6" s="6" customFormat="1" ht="17.149999999999999" customHeight="1" x14ac:dyDescent="0.2">
      <c r="A84" s="15" t="s">
        <v>80</v>
      </c>
      <c r="B84" s="202"/>
      <c r="C84" s="7">
        <v>103.35025209394077</v>
      </c>
      <c r="D84" s="7">
        <v>103.55114372946394</v>
      </c>
      <c r="E84" s="7">
        <v>104.39720030031197</v>
      </c>
      <c r="F84" s="13">
        <v>101.55235641716466</v>
      </c>
    </row>
    <row r="85" spans="1:6" s="6" customFormat="1" ht="17.149999999999999" customHeight="1" x14ac:dyDescent="0.2">
      <c r="A85" s="14" t="s">
        <v>81</v>
      </c>
      <c r="B85" s="202"/>
      <c r="C85" s="7">
        <v>103.86428063438984</v>
      </c>
      <c r="D85" s="7">
        <v>104.06728198130975</v>
      </c>
      <c r="E85" s="7">
        <v>105.208726633623</v>
      </c>
      <c r="F85" s="13">
        <v>101.37064777581109</v>
      </c>
    </row>
    <row r="86" spans="1:6" s="6" customFormat="1" ht="17.149999999999999" customHeight="1" x14ac:dyDescent="0.2">
      <c r="A86" s="14" t="s">
        <v>82</v>
      </c>
      <c r="B86" s="202"/>
      <c r="C86" s="7">
        <v>104.49399425365131</v>
      </c>
      <c r="D86" s="7">
        <v>104.7012046088653</v>
      </c>
      <c r="E86" s="7">
        <v>105.61709375923027</v>
      </c>
      <c r="F86" s="13">
        <v>102.53743958853443</v>
      </c>
    </row>
    <row r="87" spans="1:6" s="6" customFormat="1" ht="17.149999999999999" customHeight="1" x14ac:dyDescent="0.2">
      <c r="A87" s="14" t="s">
        <v>72</v>
      </c>
      <c r="B87" s="202"/>
      <c r="C87" s="7">
        <v>104.49942367508638</v>
      </c>
      <c r="D87" s="7">
        <v>104.74294704134265</v>
      </c>
      <c r="E87" s="7">
        <v>105.65633984018289</v>
      </c>
      <c r="F87" s="13">
        <v>102.58507958853443</v>
      </c>
    </row>
    <row r="88" spans="1:6" s="6" customFormat="1" ht="17.149999999999999" customHeight="1" x14ac:dyDescent="0.2">
      <c r="A88" s="14" t="s">
        <v>73</v>
      </c>
      <c r="B88" s="202"/>
      <c r="C88" s="7">
        <v>104.93165516722969</v>
      </c>
      <c r="D88" s="7">
        <v>105.19556416171514</v>
      </c>
      <c r="E88" s="7">
        <v>106.39464768016651</v>
      </c>
      <c r="F88" s="13">
        <v>102.36275958853443</v>
      </c>
    </row>
    <row r="89" spans="1:6" s="6" customFormat="1" ht="17.149999999999999" customHeight="1" x14ac:dyDescent="0.2">
      <c r="A89" s="14" t="s">
        <v>74</v>
      </c>
      <c r="B89" s="202"/>
      <c r="C89" s="7">
        <v>104.88141093206188</v>
      </c>
      <c r="D89" s="7">
        <v>105.10998645992305</v>
      </c>
      <c r="E89" s="7">
        <v>106.25491549643739</v>
      </c>
      <c r="F89" s="13">
        <v>102.40512048462057</v>
      </c>
    </row>
    <row r="90" spans="1:6" s="6" customFormat="1" ht="17.149999999999999" customHeight="1" x14ac:dyDescent="0.2">
      <c r="A90" s="14" t="s">
        <v>75</v>
      </c>
      <c r="B90" s="202"/>
      <c r="C90" s="7">
        <v>104.93341309518334</v>
      </c>
      <c r="D90" s="7">
        <v>105.16005600910495</v>
      </c>
      <c r="E90" s="7">
        <v>106.30265255476628</v>
      </c>
      <c r="F90" s="13">
        <v>102.46070048462056</v>
      </c>
    </row>
    <row r="91" spans="1:6" s="6" customFormat="1" ht="17.149999999999999" customHeight="1" x14ac:dyDescent="0.2">
      <c r="A91" s="14" t="s">
        <v>76</v>
      </c>
      <c r="B91" s="202"/>
      <c r="C91" s="7">
        <v>106.54527073573578</v>
      </c>
      <c r="D91" s="7">
        <v>106.80709466717708</v>
      </c>
      <c r="E91" s="7">
        <v>108.15170579545349</v>
      </c>
      <c r="F91" s="13">
        <v>103.63048478578165</v>
      </c>
    </row>
    <row r="92" spans="1:6" s="6" customFormat="1" ht="17.149999999999999" customHeight="1" x14ac:dyDescent="0.2">
      <c r="A92" s="14" t="s">
        <v>347</v>
      </c>
      <c r="B92" s="202"/>
      <c r="C92" s="7">
        <v>106.74251635228465</v>
      </c>
      <c r="D92" s="7">
        <v>107.01245231226851</v>
      </c>
      <c r="E92" s="7">
        <v>108.33980088382728</v>
      </c>
      <c r="F92" s="13">
        <v>103.87662478578164</v>
      </c>
    </row>
    <row r="93" spans="1:6" s="6" customFormat="1" ht="17.149999999999999" customHeight="1" x14ac:dyDescent="0.2">
      <c r="A93" s="14" t="s">
        <v>78</v>
      </c>
      <c r="B93" s="202"/>
      <c r="C93" s="7">
        <v>106.93703671535384</v>
      </c>
      <c r="D93" s="7">
        <v>107.1916774158574</v>
      </c>
      <c r="E93" s="7">
        <v>108.52094986132359</v>
      </c>
      <c r="F93" s="13">
        <v>104.05130478578165</v>
      </c>
    </row>
    <row r="94" spans="1:6" s="108" customFormat="1" ht="17.149999999999999" customHeight="1" x14ac:dyDescent="0.2">
      <c r="A94" s="14" t="s">
        <v>79</v>
      </c>
      <c r="B94" s="189"/>
      <c r="C94" s="7">
        <v>109.04307004326374</v>
      </c>
      <c r="D94" s="7">
        <v>109.37389585659807</v>
      </c>
      <c r="E94" s="7">
        <v>111.63359027228385</v>
      </c>
      <c r="F94" s="13">
        <v>104.03542478578164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109.40896060076162</v>
      </c>
      <c r="D96" s="7">
        <v>109.79579279455842</v>
      </c>
      <c r="E96" s="7">
        <v>112.24434536051385</v>
      </c>
      <c r="F96" s="13">
        <v>104.01114910646072</v>
      </c>
    </row>
    <row r="97" spans="1:6" s="6" customFormat="1" ht="17.149999999999999" customHeight="1" x14ac:dyDescent="0.2">
      <c r="A97" s="15" t="s">
        <v>80</v>
      </c>
      <c r="B97" s="202"/>
      <c r="C97" s="7">
        <v>109.8900863255913</v>
      </c>
      <c r="D97" s="7">
        <v>110.27204160295325</v>
      </c>
      <c r="E97" s="7">
        <v>112.64404645059815</v>
      </c>
      <c r="F97" s="13">
        <v>104.66823996894085</v>
      </c>
    </row>
    <row r="98" spans="1:6" s="6" customFormat="1" ht="17.149999999999999" customHeight="1" x14ac:dyDescent="0.2">
      <c r="A98" s="14" t="s">
        <v>81</v>
      </c>
      <c r="B98" s="202"/>
      <c r="C98" s="7">
        <v>111.17882349266567</v>
      </c>
      <c r="D98" s="7">
        <v>111.56256757341306</v>
      </c>
      <c r="E98" s="7">
        <v>114.56821557450903</v>
      </c>
      <c r="F98" s="13">
        <v>104.46179996894084</v>
      </c>
    </row>
    <row r="99" spans="1:6" s="6" customFormat="1" ht="17.149999999999999" customHeight="1" x14ac:dyDescent="0.2">
      <c r="A99" s="14" t="s">
        <v>82</v>
      </c>
      <c r="B99" s="202"/>
      <c r="C99" s="7">
        <v>111.16335440908641</v>
      </c>
      <c r="D99" s="7">
        <v>111.53269618212997</v>
      </c>
      <c r="E99" s="7">
        <v>114.42804160025179</v>
      </c>
      <c r="F99" s="13">
        <v>104.69251564826178</v>
      </c>
    </row>
    <row r="100" spans="1:6" s="6" customFormat="1" ht="17.149999999999999" customHeight="1" x14ac:dyDescent="0.2">
      <c r="A100" s="14" t="s">
        <v>72</v>
      </c>
      <c r="B100" s="202"/>
      <c r="C100" s="7">
        <v>111.15538855493797</v>
      </c>
      <c r="D100" s="7">
        <v>111.56191423997446</v>
      </c>
      <c r="E100" s="7">
        <v>114.46760854576972</v>
      </c>
      <c r="F100" s="13">
        <v>104.69728471996177</v>
      </c>
    </row>
    <row r="101" spans="1:6" s="6" customFormat="1" ht="17.149999999999999" customHeight="1" x14ac:dyDescent="0.2">
      <c r="A101" s="14" t="s">
        <v>73</v>
      </c>
      <c r="B101" s="202"/>
      <c r="C101" s="7">
        <v>111.97164411259894</v>
      </c>
      <c r="D101" s="7">
        <v>112.38611745166182</v>
      </c>
      <c r="E101" s="7">
        <v>115.49379571695043</v>
      </c>
      <c r="F101" s="13">
        <v>105.04430592109091</v>
      </c>
    </row>
    <row r="102" spans="1:6" s="6" customFormat="1" ht="17.149999999999999" customHeight="1" x14ac:dyDescent="0.2">
      <c r="A102" s="14" t="s">
        <v>74</v>
      </c>
      <c r="B102" s="202"/>
      <c r="C102" s="7">
        <v>111.96057219590853</v>
      </c>
      <c r="D102" s="7">
        <v>112.37804817327088</v>
      </c>
      <c r="E102" s="7">
        <v>115.4220078328615</v>
      </c>
      <c r="F102" s="13">
        <v>105.18677024177001</v>
      </c>
    </row>
    <row r="103" spans="1:6" s="6" customFormat="1" ht="17.149999999999999" customHeight="1" x14ac:dyDescent="0.2">
      <c r="A103" s="14" t="s">
        <v>75</v>
      </c>
      <c r="B103" s="202"/>
      <c r="C103" s="7">
        <v>111.77707207163843</v>
      </c>
      <c r="D103" s="7">
        <v>112.22932751711134</v>
      </c>
      <c r="E103" s="7">
        <v>115.22150142133533</v>
      </c>
      <c r="F103" s="13">
        <v>105.16039212670185</v>
      </c>
    </row>
    <row r="104" spans="1:6" s="6" customFormat="1" ht="17.149999999999999" customHeight="1" x14ac:dyDescent="0.2">
      <c r="A104" s="14" t="s">
        <v>76</v>
      </c>
      <c r="B104" s="202"/>
      <c r="C104" s="7">
        <v>113.96873437427412</v>
      </c>
      <c r="D104" s="7">
        <v>114.48229616934429</v>
      </c>
      <c r="E104" s="7">
        <v>117.90780730398428</v>
      </c>
      <c r="F104" s="13">
        <v>106.38961250021825</v>
      </c>
    </row>
    <row r="105" spans="1:6" s="6" customFormat="1" ht="17.149999999999999" customHeight="1" x14ac:dyDescent="0.2">
      <c r="A105" s="14" t="s">
        <v>77</v>
      </c>
      <c r="B105" s="202"/>
      <c r="C105" s="7">
        <v>114.08455607503058</v>
      </c>
      <c r="D105" s="7">
        <v>114.61660775501149</v>
      </c>
      <c r="E105" s="7">
        <v>117.96793638551466</v>
      </c>
      <c r="F105" s="13">
        <v>106.69917838113274</v>
      </c>
    </row>
    <row r="106" spans="1:6" s="6" customFormat="1" ht="17.149999999999999" customHeight="1" x14ac:dyDescent="0.2">
      <c r="A106" s="14" t="s">
        <v>78</v>
      </c>
      <c r="B106" s="202"/>
      <c r="C106" s="7">
        <v>113.81275361989813</v>
      </c>
      <c r="D106" s="7">
        <v>114.37219375676436</v>
      </c>
      <c r="E106" s="7">
        <v>117.83469010684628</v>
      </c>
      <c r="F106" s="13">
        <v>106.19213344887061</v>
      </c>
    </row>
    <row r="107" spans="1:6" s="108" customFormat="1" ht="17.149999999999999" customHeight="1" x14ac:dyDescent="0.2">
      <c r="A107" s="14" t="s">
        <v>79</v>
      </c>
      <c r="B107" s="189"/>
      <c r="C107" s="7">
        <v>114.8668924641315</v>
      </c>
      <c r="D107" s="7">
        <v>115.43376525222371</v>
      </c>
      <c r="E107" s="7">
        <v>119.27858406427694</v>
      </c>
      <c r="F107" s="13">
        <v>106.35047776954511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114.79264776589787</v>
      </c>
      <c r="D109" s="7">
        <v>115.43471998679033</v>
      </c>
      <c r="E109" s="7">
        <v>119.29002557091887</v>
      </c>
      <c r="F109" s="13">
        <v>106.32665776954511</v>
      </c>
    </row>
    <row r="110" spans="1:6" s="6" customFormat="1" ht="17.149999999999999" customHeight="1" x14ac:dyDescent="0.2">
      <c r="A110" s="15" t="s">
        <v>295</v>
      </c>
      <c r="B110" s="202"/>
      <c r="C110" s="7">
        <v>114.68986250419515</v>
      </c>
      <c r="D110" s="7">
        <v>115.27081463931157</v>
      </c>
      <c r="E110" s="7">
        <v>118.99966283983201</v>
      </c>
      <c r="F110" s="13">
        <v>106.46150480176738</v>
      </c>
    </row>
    <row r="111" spans="1:6" s="6" customFormat="1" ht="17.149999999999999" customHeight="1" x14ac:dyDescent="0.2">
      <c r="A111" s="14" t="s">
        <v>81</v>
      </c>
      <c r="B111" s="202"/>
      <c r="C111" s="7">
        <v>115.00092545475961</v>
      </c>
      <c r="D111" s="7">
        <v>115.56268043074911</v>
      </c>
      <c r="E111" s="7">
        <v>119.41843190820308</v>
      </c>
      <c r="F111" s="13">
        <v>106.45356480176739</v>
      </c>
    </row>
    <row r="112" spans="1:6" s="6" customFormat="1" ht="17.149999999999999" customHeight="1" x14ac:dyDescent="0.2">
      <c r="A112" s="14" t="s">
        <v>82</v>
      </c>
      <c r="B112" s="202"/>
      <c r="C112" s="7">
        <v>115.13713654394199</v>
      </c>
      <c r="D112" s="7">
        <v>115.68484867789832</v>
      </c>
      <c r="E112" s="7">
        <v>119.53630345053901</v>
      </c>
      <c r="F112" s="13">
        <v>106.58588390568124</v>
      </c>
    </row>
    <row r="113" spans="1:6" s="6" customFormat="1" ht="17.149999999999999" customHeight="1" x14ac:dyDescent="0.2">
      <c r="A113" s="14" t="s">
        <v>72</v>
      </c>
      <c r="B113" s="202"/>
      <c r="C113" s="7">
        <v>115.20682005521759</v>
      </c>
      <c r="D113" s="7">
        <v>115.77379120080261</v>
      </c>
      <c r="E113" s="7">
        <v>119.54188568376206</v>
      </c>
      <c r="F113" s="13">
        <v>106.87176301073077</v>
      </c>
    </row>
    <row r="114" spans="1:6" s="6" customFormat="1" ht="17.149999999999999" customHeight="1" x14ac:dyDescent="0.2">
      <c r="A114" s="14" t="s">
        <v>73</v>
      </c>
      <c r="B114" s="202"/>
      <c r="C114" s="7">
        <v>115.24066066247519</v>
      </c>
      <c r="D114" s="7">
        <v>115.78056295031772</v>
      </c>
      <c r="E114" s="7">
        <v>119.6524058472271</v>
      </c>
      <c r="F114" s="13">
        <v>106.63343174867497</v>
      </c>
    </row>
    <row r="115" spans="1:6" s="6" customFormat="1" ht="17.149999999999999" customHeight="1" x14ac:dyDescent="0.2">
      <c r="A115" s="14" t="s">
        <v>74</v>
      </c>
      <c r="B115" s="202"/>
      <c r="C115" s="7">
        <v>115.28717760293517</v>
      </c>
      <c r="D115" s="7">
        <v>115.8186463970103</v>
      </c>
      <c r="E115" s="7">
        <v>119.72769046937718</v>
      </c>
      <c r="F115" s="13">
        <v>106.58362835650932</v>
      </c>
    </row>
    <row r="116" spans="1:6" s="6" customFormat="1" ht="17.149999999999999" customHeight="1" x14ac:dyDescent="0.2">
      <c r="A116" s="14" t="s">
        <v>75</v>
      </c>
      <c r="B116" s="202"/>
      <c r="C116" s="7">
        <v>115.01153555798082</v>
      </c>
      <c r="D116" s="7">
        <v>115.54207084932709</v>
      </c>
      <c r="E116" s="7">
        <v>119.40244794377354</v>
      </c>
      <c r="F116" s="13">
        <v>106.42202731685198</v>
      </c>
    </row>
    <row r="117" spans="1:6" s="6" customFormat="1" ht="17.149999999999999" customHeight="1" x14ac:dyDescent="0.2">
      <c r="A117" s="14" t="s">
        <v>76</v>
      </c>
      <c r="B117" s="202"/>
      <c r="C117" s="7">
        <v>115.14651530921992</v>
      </c>
      <c r="D117" s="7">
        <v>115.71817606089145</v>
      </c>
      <c r="E117" s="7">
        <v>119.48407823392326</v>
      </c>
      <c r="F117" s="13">
        <v>106.82132714773697</v>
      </c>
    </row>
    <row r="118" spans="1:6" s="6" customFormat="1" ht="17.149999999999999" customHeight="1" x14ac:dyDescent="0.2">
      <c r="A118" s="14" t="s">
        <v>77</v>
      </c>
      <c r="B118" s="202"/>
      <c r="C118" s="7">
        <v>114.82608211514678</v>
      </c>
      <c r="D118" s="7">
        <v>115.39662115312677</v>
      </c>
      <c r="E118" s="7">
        <v>119.13417115169061</v>
      </c>
      <c r="F118" s="13">
        <v>106.56675353715185</v>
      </c>
    </row>
    <row r="119" spans="1:6" s="6" customFormat="1" ht="17.149999999999999" customHeight="1" x14ac:dyDescent="0.2">
      <c r="A119" s="14" t="s">
        <v>78</v>
      </c>
      <c r="B119" s="202"/>
      <c r="C119" s="7">
        <v>114.57182474034015</v>
      </c>
      <c r="D119" s="7">
        <v>115.12252401514608</v>
      </c>
      <c r="E119" s="7">
        <v>118.80790958895119</v>
      </c>
      <c r="F119" s="13">
        <v>106.41589353715185</v>
      </c>
    </row>
    <row r="120" spans="1:6" s="108" customFormat="1" ht="17.149999999999999" customHeight="1" x14ac:dyDescent="0.2">
      <c r="A120" s="14" t="s">
        <v>297</v>
      </c>
      <c r="B120" s="189"/>
      <c r="C120" s="7">
        <v>113.77054931898051</v>
      </c>
      <c r="D120" s="7">
        <v>114.29215085835739</v>
      </c>
      <c r="E120" s="7">
        <v>117.62517786456485</v>
      </c>
      <c r="F120" s="13">
        <v>106.41795861033668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113.66307464866227</v>
      </c>
      <c r="D122" s="7">
        <v>114.19233777291208</v>
      </c>
      <c r="E122" s="7">
        <v>117.58311533800068</v>
      </c>
      <c r="F122" s="13">
        <v>106.18171128592063</v>
      </c>
    </row>
    <row r="123" spans="1:6" s="6" customFormat="1" ht="17.149999999999999" customHeight="1" x14ac:dyDescent="0.2">
      <c r="A123" s="15" t="s">
        <v>80</v>
      </c>
      <c r="B123" s="202"/>
      <c r="C123" s="7">
        <v>113.44386724501497</v>
      </c>
      <c r="D123" s="7">
        <v>113.97985789433845</v>
      </c>
      <c r="E123" s="7">
        <v>117.21413139013367</v>
      </c>
      <c r="F123" s="13">
        <v>106.33896832424529</v>
      </c>
    </row>
    <row r="124" spans="1:6" s="6" customFormat="1" ht="17.149999999999999" customHeight="1" x14ac:dyDescent="0.2">
      <c r="A124" s="14" t="s">
        <v>296</v>
      </c>
      <c r="B124" s="202"/>
      <c r="C124" s="7">
        <v>113.10976770691681</v>
      </c>
      <c r="D124" s="7">
        <v>113.56780827530849</v>
      </c>
      <c r="E124" s="7">
        <v>116.71802634454836</v>
      </c>
      <c r="F124" s="13">
        <v>106.12549753069543</v>
      </c>
    </row>
    <row r="125" spans="1:6" s="6" customFormat="1" ht="17.149999999999999" customHeight="1" x14ac:dyDescent="0.2">
      <c r="A125" s="14" t="s">
        <v>82</v>
      </c>
      <c r="B125" s="202"/>
      <c r="C125" s="7">
        <v>113.00233980379021</v>
      </c>
      <c r="D125" s="7">
        <v>113.48266554909426</v>
      </c>
      <c r="E125" s="7">
        <v>116.64053545611365</v>
      </c>
      <c r="F125" s="13">
        <v>106.02227753069542</v>
      </c>
    </row>
    <row r="126" spans="1:6" s="6" customFormat="1" ht="17.149999999999999" customHeight="1" x14ac:dyDescent="0.2">
      <c r="A126" s="14" t="s">
        <v>72</v>
      </c>
      <c r="B126" s="202"/>
      <c r="C126" s="7">
        <v>113.21196419720962</v>
      </c>
      <c r="D126" s="7">
        <v>113.74737895889291</v>
      </c>
      <c r="E126" s="7">
        <v>116.95736017823673</v>
      </c>
      <c r="F126" s="13">
        <v>106.16387927929991</v>
      </c>
    </row>
    <row r="127" spans="1:6" s="6" customFormat="1" ht="17.149999999999999" customHeight="1" x14ac:dyDescent="0.2">
      <c r="A127" s="14" t="s">
        <v>73</v>
      </c>
      <c r="B127" s="202"/>
      <c r="C127" s="7">
        <v>112.76431779926</v>
      </c>
      <c r="D127" s="7">
        <v>113.24879591682986</v>
      </c>
      <c r="E127" s="7">
        <v>116.34856091540858</v>
      </c>
      <c r="F127" s="13">
        <v>105.9256792792999</v>
      </c>
    </row>
    <row r="128" spans="1:6" s="6" customFormat="1" ht="17.149999999999999" customHeight="1" x14ac:dyDescent="0.2">
      <c r="A128" s="14" t="s">
        <v>74</v>
      </c>
      <c r="B128" s="202"/>
      <c r="C128" s="7">
        <v>112.73931191613147</v>
      </c>
      <c r="D128" s="7">
        <v>113.20999431244341</v>
      </c>
      <c r="E128" s="7">
        <v>116.29497831198584</v>
      </c>
      <c r="F128" s="13">
        <v>105.92179741238114</v>
      </c>
    </row>
    <row r="129" spans="1:6" s="6" customFormat="1" ht="17.149999999999999" customHeight="1" x14ac:dyDescent="0.2">
      <c r="A129" s="14" t="s">
        <v>75</v>
      </c>
      <c r="B129" s="202"/>
      <c r="C129" s="7">
        <v>112.56326331965911</v>
      </c>
      <c r="D129" s="7">
        <v>113.02109336842068</v>
      </c>
      <c r="E129" s="7">
        <v>116.05624685524545</v>
      </c>
      <c r="F129" s="13">
        <v>105.85061979800012</v>
      </c>
    </row>
    <row r="130" spans="1:6" s="6" customFormat="1" ht="17.149999999999999" customHeight="1" x14ac:dyDescent="0.2">
      <c r="A130" s="14" t="s">
        <v>76</v>
      </c>
      <c r="B130" s="202"/>
      <c r="C130" s="7">
        <v>112.31805210851408</v>
      </c>
      <c r="D130" s="7">
        <v>112.75202541263425</v>
      </c>
      <c r="E130" s="7">
        <v>115.63013981974484</v>
      </c>
      <c r="F130" s="13">
        <v>105.9525527077388</v>
      </c>
    </row>
    <row r="131" spans="1:6" s="6" customFormat="1" ht="17.149999999999999" customHeight="1" x14ac:dyDescent="0.2">
      <c r="A131" s="14" t="s">
        <v>77</v>
      </c>
      <c r="B131" s="202"/>
      <c r="C131" s="7">
        <v>112.23491879547076</v>
      </c>
      <c r="D131" s="7">
        <v>112.66003391912861</v>
      </c>
      <c r="E131" s="7">
        <v>115.57651000832209</v>
      </c>
      <c r="F131" s="13">
        <v>105.7699327077388</v>
      </c>
    </row>
    <row r="132" spans="1:6" s="6" customFormat="1" ht="17.149999999999999" customHeight="1" x14ac:dyDescent="0.2">
      <c r="A132" s="14" t="s">
        <v>78</v>
      </c>
      <c r="B132" s="202"/>
      <c r="C132" s="7">
        <v>112.33307680241367</v>
      </c>
      <c r="D132" s="7">
        <v>112.71069921847479</v>
      </c>
      <c r="E132" s="7">
        <v>115.58416396748324</v>
      </c>
      <c r="F132" s="13">
        <v>105.92221121358796</v>
      </c>
    </row>
    <row r="133" spans="1:6" s="108" customFormat="1" ht="17.149999999999999" customHeight="1" x14ac:dyDescent="0.2">
      <c r="A133" s="14" t="s">
        <v>297</v>
      </c>
      <c r="B133" s="189"/>
      <c r="C133" s="7">
        <v>112.74519654187203</v>
      </c>
      <c r="D133" s="7">
        <v>113.14128641401329</v>
      </c>
      <c r="E133" s="7">
        <v>116.09138155932351</v>
      </c>
      <c r="F133" s="13">
        <v>106.17176103037184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112.92714682077529</v>
      </c>
      <c r="D135" s="7">
        <v>113.36735897543429</v>
      </c>
      <c r="E135" s="7">
        <v>116.34202102988692</v>
      </c>
      <c r="F135" s="13">
        <v>106.33979488848601</v>
      </c>
    </row>
    <row r="136" spans="1:6" s="6" customFormat="1" ht="17.149999999999999" customHeight="1" x14ac:dyDescent="0.2">
      <c r="A136" s="15" t="s">
        <v>80</v>
      </c>
      <c r="B136" s="202"/>
      <c r="C136" s="7">
        <v>113.08440305867167</v>
      </c>
      <c r="D136" s="7">
        <v>113.50994090531759</v>
      </c>
      <c r="E136" s="7">
        <v>116.57932224856914</v>
      </c>
      <c r="F136" s="13">
        <v>106.258604887266</v>
      </c>
    </row>
    <row r="137" spans="1:6" s="6" customFormat="1" ht="17.149999999999999" customHeight="1" x14ac:dyDescent="0.2">
      <c r="A137" s="14" t="s">
        <v>81</v>
      </c>
      <c r="B137" s="202"/>
      <c r="C137" s="7">
        <v>113.15392050489851</v>
      </c>
      <c r="D137" s="7">
        <v>113.53237765086664</v>
      </c>
      <c r="E137" s="7">
        <v>116.60814193653863</v>
      </c>
      <c r="F137" s="13">
        <v>106.26596209231539</v>
      </c>
    </row>
    <row r="138" spans="1:6" s="6" customFormat="1" ht="17.149999999999999" customHeight="1" x14ac:dyDescent="0.2">
      <c r="A138" s="14" t="s">
        <v>82</v>
      </c>
      <c r="B138" s="202"/>
      <c r="C138" s="7">
        <v>113.54082660368498</v>
      </c>
      <c r="D138" s="7">
        <v>113.92570189301932</v>
      </c>
      <c r="E138" s="7">
        <v>117.10092964104206</v>
      </c>
      <c r="F138" s="13">
        <v>106.42430641298986</v>
      </c>
    </row>
    <row r="139" spans="1:6" s="6" customFormat="1" ht="17.149999999999999" customHeight="1" x14ac:dyDescent="0.2">
      <c r="A139" s="14" t="s">
        <v>304</v>
      </c>
      <c r="B139" s="202"/>
      <c r="C139" s="7">
        <v>113.4893633631431</v>
      </c>
      <c r="D139" s="7">
        <v>113.95742555961596</v>
      </c>
      <c r="E139" s="7">
        <v>117.11078794262623</v>
      </c>
      <c r="F139" s="13">
        <v>106.50768645301537</v>
      </c>
    </row>
    <row r="140" spans="1:6" s="6" customFormat="1" ht="17.149999999999999" customHeight="1" x14ac:dyDescent="0.2">
      <c r="A140" s="14" t="s">
        <v>73</v>
      </c>
      <c r="B140" s="202"/>
      <c r="C140" s="7">
        <v>113.42583267083621</v>
      </c>
      <c r="D140" s="7">
        <v>113.83044611071639</v>
      </c>
      <c r="E140" s="7">
        <v>117.020803830899</v>
      </c>
      <c r="F140" s="13">
        <v>106.29330645301536</v>
      </c>
    </row>
    <row r="141" spans="1:6" s="6" customFormat="1" ht="17.149999999999999" customHeight="1" x14ac:dyDescent="0.2">
      <c r="A141" s="14" t="s">
        <v>74</v>
      </c>
      <c r="B141" s="202"/>
      <c r="C141" s="7">
        <v>113.43645116719301</v>
      </c>
      <c r="D141" s="7">
        <v>113.86156483022891</v>
      </c>
      <c r="E141" s="7">
        <v>117.03820757629117</v>
      </c>
      <c r="F141" s="13">
        <v>106.35682645301536</v>
      </c>
    </row>
    <row r="142" spans="1:6" s="6" customFormat="1" ht="17.149999999999999" customHeight="1" x14ac:dyDescent="0.2">
      <c r="A142" s="14" t="s">
        <v>75</v>
      </c>
      <c r="B142" s="202"/>
      <c r="C142" s="7">
        <v>113.59508758981829</v>
      </c>
      <c r="D142" s="7">
        <v>114.02353133852023</v>
      </c>
      <c r="E142" s="7">
        <v>117.24875965616783</v>
      </c>
      <c r="F142" s="13">
        <v>106.40401077369444</v>
      </c>
    </row>
    <row r="143" spans="1:6" s="6" customFormat="1" ht="17.149999999999999" customHeight="1" x14ac:dyDescent="0.2">
      <c r="A143" s="14" t="s">
        <v>76</v>
      </c>
      <c r="B143" s="202"/>
      <c r="C143" s="7">
        <v>114.04258996661466</v>
      </c>
      <c r="D143" s="7">
        <v>114.48211762773167</v>
      </c>
      <c r="E143" s="7">
        <v>117.85415798797902</v>
      </c>
      <c r="F143" s="13">
        <v>106.5157573146524</v>
      </c>
    </row>
    <row r="144" spans="1:6" s="6" customFormat="1" ht="17.149999999999999" customHeight="1" x14ac:dyDescent="0.2">
      <c r="A144" s="14" t="s">
        <v>347</v>
      </c>
      <c r="B144" s="202"/>
      <c r="C144" s="7">
        <v>114.34559795765549</v>
      </c>
      <c r="D144" s="7">
        <v>114.79213997019494</v>
      </c>
      <c r="E144" s="7">
        <v>118.23155135328399</v>
      </c>
      <c r="F144" s="13">
        <v>106.66661731465238</v>
      </c>
    </row>
    <row r="145" spans="1:6" s="6" customFormat="1" ht="17.149999999999999" customHeight="1" x14ac:dyDescent="0.2">
      <c r="A145" s="14" t="s">
        <v>300</v>
      </c>
      <c r="B145" s="202"/>
      <c r="C145" s="7">
        <v>114.63625365353836</v>
      </c>
      <c r="D145" s="7">
        <v>115.10885491714839</v>
      </c>
      <c r="E145" s="7">
        <v>118.67710318673333</v>
      </c>
      <c r="F145" s="13">
        <v>106.6789583663402</v>
      </c>
    </row>
    <row r="146" spans="1:6" s="108" customFormat="1" ht="17.149999999999999" customHeight="1" x14ac:dyDescent="0.2">
      <c r="A146" s="14" t="s">
        <v>79</v>
      </c>
      <c r="B146" s="189"/>
      <c r="C146" s="7">
        <v>115.43699391571376</v>
      </c>
      <c r="D146" s="7">
        <v>115.95082636521538</v>
      </c>
      <c r="E146" s="7">
        <v>119.6307856510451</v>
      </c>
      <c r="F146" s="13">
        <v>107.25701535571989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116.04633083069189</v>
      </c>
      <c r="D148" s="7">
        <v>116.5734666272665</v>
      </c>
      <c r="E148" s="7">
        <v>120.44519439489092</v>
      </c>
      <c r="F148" s="13">
        <v>107.42660741565619</v>
      </c>
    </row>
    <row r="149" spans="1:6" s="6" customFormat="1" ht="17.149999999999999" customHeight="1" x14ac:dyDescent="0.2">
      <c r="A149" s="15" t="s">
        <v>348</v>
      </c>
      <c r="B149" s="202"/>
      <c r="C149" s="7">
        <v>116.08949103013295</v>
      </c>
      <c r="D149" s="7">
        <v>116.64566587282668</v>
      </c>
      <c r="E149" s="7">
        <v>120.68238979136143</v>
      </c>
      <c r="F149" s="13">
        <v>107.10900741565621</v>
      </c>
    </row>
    <row r="150" spans="1:6" s="6" customFormat="1" ht="17.149999999999999" customHeight="1" x14ac:dyDescent="0.2">
      <c r="A150" s="14" t="s">
        <v>81</v>
      </c>
      <c r="B150" s="202"/>
      <c r="C150" s="7">
        <v>116.41330825723806</v>
      </c>
      <c r="D150" s="7">
        <v>116.93588466969354</v>
      </c>
      <c r="E150" s="7">
        <v>121.0030781749862</v>
      </c>
      <c r="F150" s="13">
        <v>107.32724258220659</v>
      </c>
    </row>
    <row r="151" spans="1:6" s="6" customFormat="1" ht="17.149999999999999" customHeight="1" x14ac:dyDescent="0.2">
      <c r="A151" s="14" t="s">
        <v>82</v>
      </c>
      <c r="B151" s="202"/>
      <c r="C151" s="7">
        <v>116.57460065333325</v>
      </c>
      <c r="D151" s="7">
        <v>117.08670498791321</v>
      </c>
      <c r="E151" s="7">
        <v>121.1757209790247</v>
      </c>
      <c r="F151" s="13">
        <v>107.42650782801087</v>
      </c>
    </row>
    <row r="152" spans="1:6" s="6" customFormat="1" ht="17.149999999999999" customHeight="1" x14ac:dyDescent="0.2">
      <c r="A152" s="14" t="s">
        <v>72</v>
      </c>
      <c r="B152" s="202"/>
      <c r="C152" s="7">
        <v>116.68872105549575</v>
      </c>
      <c r="D152" s="7">
        <v>117.23302977468322</v>
      </c>
      <c r="E152" s="7">
        <v>121.38062196218728</v>
      </c>
      <c r="F152" s="13">
        <v>107.43444782801089</v>
      </c>
    </row>
    <row r="153" spans="1:6" s="6" customFormat="1" ht="17.149999999999999" customHeight="1" x14ac:dyDescent="0.2">
      <c r="A153" s="14" t="s">
        <v>73</v>
      </c>
      <c r="B153" s="202"/>
      <c r="C153" s="7">
        <v>117.03234241960007</v>
      </c>
      <c r="D153" s="7">
        <v>117.54685362575131</v>
      </c>
      <c r="E153" s="7">
        <v>121.80375654668501</v>
      </c>
      <c r="F153" s="13">
        <v>107.49002782801088</v>
      </c>
    </row>
    <row r="154" spans="1:6" s="6" customFormat="1" ht="17.149999999999999" customHeight="1" x14ac:dyDescent="0.2">
      <c r="A154" s="14" t="s">
        <v>74</v>
      </c>
      <c r="B154" s="202"/>
      <c r="C154" s="7">
        <v>116.96855767552618</v>
      </c>
      <c r="D154" s="7">
        <v>117.51400691913264</v>
      </c>
      <c r="E154" s="7">
        <v>121.79397603057531</v>
      </c>
      <c r="F154" s="13">
        <v>107.4026878280109</v>
      </c>
    </row>
    <row r="155" spans="1:6" s="6" customFormat="1" ht="17.149999999999999" customHeight="1" x14ac:dyDescent="0.2">
      <c r="A155" s="14" t="s">
        <v>75</v>
      </c>
      <c r="B155" s="202"/>
      <c r="C155" s="7">
        <v>116.8951016114529</v>
      </c>
      <c r="D155" s="7">
        <v>117.50156440915865</v>
      </c>
      <c r="E155" s="7">
        <v>121.81640450053825</v>
      </c>
      <c r="F155" s="13">
        <v>107.3078635073318</v>
      </c>
    </row>
    <row r="156" spans="1:6" s="6" customFormat="1" ht="17.149999999999999" customHeight="1" x14ac:dyDescent="0.2">
      <c r="A156" s="14" t="s">
        <v>76</v>
      </c>
      <c r="B156" s="202"/>
      <c r="C156" s="7">
        <v>117.85634763794587</v>
      </c>
      <c r="D156" s="7">
        <v>118.45557988267866</v>
      </c>
      <c r="E156" s="7">
        <v>123.14064220067819</v>
      </c>
      <c r="F156" s="13">
        <v>107.38723830693397</v>
      </c>
    </row>
    <row r="157" spans="1:6" s="6" customFormat="1" ht="17.149999999999999" customHeight="1" x14ac:dyDescent="0.2">
      <c r="A157" s="14" t="s">
        <v>88</v>
      </c>
      <c r="B157" s="202"/>
      <c r="C157" s="7">
        <v>118.06179371616332</v>
      </c>
      <c r="D157" s="7">
        <v>118.64402774935624</v>
      </c>
      <c r="E157" s="7">
        <v>123.33161095209977</v>
      </c>
      <c r="F157" s="13">
        <v>107.56973064697696</v>
      </c>
    </row>
    <row r="158" spans="1:6" s="6" customFormat="1" ht="17.149999999999999" customHeight="1" x14ac:dyDescent="0.2">
      <c r="A158" s="14" t="s">
        <v>89</v>
      </c>
      <c r="B158" s="202"/>
      <c r="C158" s="7">
        <v>118.17425592896444</v>
      </c>
      <c r="D158" s="7">
        <v>118.74930400776901</v>
      </c>
      <c r="E158" s="7">
        <v>123.37247330147527</v>
      </c>
      <c r="F158" s="13">
        <v>107.82718314106418</v>
      </c>
    </row>
    <row r="159" spans="1:6" s="6" customFormat="1" ht="17.149999999999999" customHeight="1" x14ac:dyDescent="0.2">
      <c r="A159" s="14" t="s">
        <v>90</v>
      </c>
      <c r="B159" s="202"/>
      <c r="C159" s="7">
        <v>118.40922596062876</v>
      </c>
      <c r="D159" s="7">
        <v>119.00570679013043</v>
      </c>
      <c r="E159" s="7">
        <v>123.72365496851693</v>
      </c>
      <c r="F159" s="13">
        <v>107.85967319855561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118.41768706047652</v>
      </c>
      <c r="D161" s="7">
        <v>119.02426402466224</v>
      </c>
      <c r="E161" s="7">
        <v>123.81392396728126</v>
      </c>
      <c r="F161" s="13">
        <v>107.70881319855562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118.50461000048115</v>
      </c>
      <c r="D162" s="7">
        <v>119.08151179513781</v>
      </c>
      <c r="E162" s="7">
        <v>123.82818620820868</v>
      </c>
      <c r="F162" s="13">
        <v>107.8676131985556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118.7735496704051</v>
      </c>
      <c r="D163" s="7">
        <v>119.32652790233203</v>
      </c>
      <c r="E163" s="7">
        <v>123.92688232929083</v>
      </c>
      <c r="F163" s="13">
        <v>108.45830658295998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118.89029340038593</v>
      </c>
      <c r="D164" s="7">
        <v>119.41058555983199</v>
      </c>
      <c r="E164" s="7">
        <v>123.9276183246448</v>
      </c>
      <c r="F164" s="13">
        <v>108.73920956602743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118.72687050279882</v>
      </c>
      <c r="D165" s="7">
        <v>119.31031611717371</v>
      </c>
      <c r="E165" s="7">
        <v>123.93278516401533</v>
      </c>
      <c r="F165" s="13">
        <v>108.38984956602744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119.23301587167886</v>
      </c>
      <c r="D166" s="7">
        <v>119.76428501980308</v>
      </c>
      <c r="E166" s="7">
        <v>124.40293851641805</v>
      </c>
      <c r="F166" s="13">
        <v>108.80558311421578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119.15830337926015</v>
      </c>
      <c r="D167" s="7">
        <v>119.69487258051633</v>
      </c>
      <c r="E167" s="7">
        <v>124.15290512716845</v>
      </c>
      <c r="F167" s="13">
        <v>109.16288311421579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119.13394428882475</v>
      </c>
      <c r="D168" s="7">
        <v>119.6863538748306</v>
      </c>
      <c r="E168" s="7">
        <v>124.27502299691351</v>
      </c>
      <c r="F168" s="13">
        <v>108.84573879354129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119.90916295739447</v>
      </c>
      <c r="D169" s="7">
        <v>120.46278020002428</v>
      </c>
      <c r="E169" s="7">
        <v>124.94975102429943</v>
      </c>
      <c r="F169" s="13">
        <v>109.86242478262113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119.89783743209975</v>
      </c>
      <c r="D170" s="7">
        <v>120.41503495258749</v>
      </c>
      <c r="E170" s="7">
        <v>124.72174684159798</v>
      </c>
      <c r="F170" s="13">
        <v>110.24053672387618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119.74890204840432</v>
      </c>
      <c r="D171" s="7">
        <v>120.27543255352415</v>
      </c>
      <c r="E171" s="7">
        <v>124.55310315846371</v>
      </c>
      <c r="F171" s="13">
        <v>110.16954362605094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120.40006394018165</v>
      </c>
      <c r="D172" s="7">
        <v>120.9732124475853</v>
      </c>
      <c r="E172" s="7">
        <v>125.31451839005886</v>
      </c>
      <c r="F172" s="13">
        <v>110.71698663997964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120.4174961617166</v>
      </c>
      <c r="D174" s="7">
        <v>120.99595468764832</v>
      </c>
      <c r="E174" s="7">
        <v>125.32976308229225</v>
      </c>
      <c r="F174" s="13">
        <v>110.75744164771287</v>
      </c>
    </row>
    <row r="175" spans="1:6" s="6" customFormat="1" ht="17.149999999999999" customHeight="1" x14ac:dyDescent="0.2">
      <c r="A175" s="14" t="s">
        <v>91</v>
      </c>
      <c r="B175" s="202"/>
      <c r="C175" s="7">
        <v>120.33112723088482</v>
      </c>
      <c r="D175" s="7">
        <v>120.92187288747006</v>
      </c>
      <c r="E175" s="7">
        <v>125.28126569087509</v>
      </c>
      <c r="F175" s="13">
        <v>110.62291732703838</v>
      </c>
    </row>
    <row r="176" spans="1:6" s="6" customFormat="1" ht="17.149999999999999" customHeight="1" x14ac:dyDescent="0.2">
      <c r="A176" s="14" t="s">
        <v>92</v>
      </c>
      <c r="B176" s="202"/>
      <c r="C176" s="7">
        <v>119.98448924080137</v>
      </c>
      <c r="D176" s="7">
        <v>120.56158842094365</v>
      </c>
      <c r="E176" s="7">
        <v>124.77039114357645</v>
      </c>
      <c r="F176" s="13">
        <v>110.61839812867126</v>
      </c>
    </row>
    <row r="177" spans="1:6" s="6" customFormat="1" ht="17.149999999999999" customHeight="1" x14ac:dyDescent="0.2">
      <c r="A177" s="14" t="s">
        <v>93</v>
      </c>
      <c r="B177" s="202"/>
      <c r="C177" s="7">
        <v>119.81317664254631</v>
      </c>
      <c r="D177" s="7">
        <v>120.38534126969053</v>
      </c>
      <c r="E177" s="7">
        <v>124.49060604790506</v>
      </c>
      <c r="F177" s="13">
        <v>110.68675676002835</v>
      </c>
    </row>
    <row r="178" spans="1:6" s="6" customFormat="1" ht="17.149999999999999" customHeight="1" x14ac:dyDescent="0.2">
      <c r="A178" s="14" t="s">
        <v>403</v>
      </c>
      <c r="B178" s="202"/>
      <c r="C178" s="7">
        <v>119.69241820071684</v>
      </c>
      <c r="D178" s="7">
        <v>120.28367498379993</v>
      </c>
      <c r="E178" s="7">
        <v>124.26860565808073</v>
      </c>
      <c r="F178" s="13">
        <v>110.86937676002835</v>
      </c>
    </row>
    <row r="179" spans="1:6" s="6" customFormat="1" ht="17.149999999999999" customHeight="1" x14ac:dyDescent="0.2">
      <c r="A179" s="14" t="s">
        <v>73</v>
      </c>
      <c r="B179" s="202"/>
      <c r="C179" s="7">
        <v>119.59612125536283</v>
      </c>
      <c r="D179" s="7">
        <v>120.17811209387116</v>
      </c>
      <c r="E179" s="7">
        <v>124.17139315258402</v>
      </c>
      <c r="F179" s="13">
        <v>110.74408629746344</v>
      </c>
    </row>
    <row r="180" spans="1:6" s="6" customFormat="1" ht="17.149999999999999" customHeight="1" x14ac:dyDescent="0.2">
      <c r="A180" s="14" t="s">
        <v>74</v>
      </c>
      <c r="B180" s="202"/>
      <c r="C180" s="7">
        <v>119.72490940569692</v>
      </c>
      <c r="D180" s="7">
        <v>120.28816744783941</v>
      </c>
      <c r="E180" s="7">
        <v>124.27425916164786</v>
      </c>
      <c r="F180" s="13">
        <v>110.87112629746345</v>
      </c>
    </row>
    <row r="181" spans="1:6" s="6" customFormat="1" ht="17.149999999999999" customHeight="1" x14ac:dyDescent="0.2">
      <c r="A181" s="14" t="s">
        <v>75</v>
      </c>
      <c r="B181" s="202"/>
      <c r="C181" s="7">
        <v>119.69002831420558</v>
      </c>
      <c r="D181" s="7">
        <v>120.25413561457745</v>
      </c>
      <c r="E181" s="7">
        <v>124.20921063584096</v>
      </c>
      <c r="F181" s="13">
        <v>110.91037061814251</v>
      </c>
    </row>
    <row r="182" spans="1:6" s="6" customFormat="1" ht="17.149999999999999" customHeight="1" x14ac:dyDescent="0.2">
      <c r="A182" s="14" t="s">
        <v>76</v>
      </c>
      <c r="B182" s="202"/>
      <c r="C182" s="7">
        <v>119.85919572510744</v>
      </c>
      <c r="D182" s="7">
        <v>120.43361122770969</v>
      </c>
      <c r="E182" s="7">
        <v>124.45202921165721</v>
      </c>
      <c r="F182" s="13">
        <v>110.94020007935217</v>
      </c>
    </row>
    <row r="183" spans="1:6" s="6" customFormat="1" ht="17.149999999999999" customHeight="1" x14ac:dyDescent="0.2">
      <c r="A183" s="14" t="s">
        <v>88</v>
      </c>
      <c r="B183" s="202"/>
      <c r="C183" s="7">
        <v>119.94196123621931</v>
      </c>
      <c r="D183" s="7">
        <v>120.47217169061172</v>
      </c>
      <c r="E183" s="7">
        <v>124.59884318136032</v>
      </c>
      <c r="F183" s="13">
        <v>110.7230143624343</v>
      </c>
    </row>
    <row r="184" spans="1:6" s="6" customFormat="1" ht="17.149999999999999" customHeight="1" x14ac:dyDescent="0.2">
      <c r="A184" s="14" t="s">
        <v>89</v>
      </c>
      <c r="B184" s="202"/>
      <c r="C184" s="7">
        <v>119.91136091917848</v>
      </c>
      <c r="D184" s="7">
        <v>120.49611914911659</v>
      </c>
      <c r="E184" s="7">
        <v>124.59193720308689</v>
      </c>
      <c r="F184" s="13">
        <v>110.81985228724869</v>
      </c>
    </row>
    <row r="185" spans="1:6" s="6" customFormat="1" ht="17.149999999999999" customHeight="1" x14ac:dyDescent="0.2">
      <c r="A185" s="14" t="s">
        <v>90</v>
      </c>
      <c r="B185" s="202"/>
      <c r="C185" s="7">
        <v>120.04173755972012</v>
      </c>
      <c r="D185" s="7">
        <v>120.62846794397299</v>
      </c>
      <c r="E185" s="7">
        <v>124.74714008039143</v>
      </c>
      <c r="F185" s="13">
        <v>110.89820888866844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120.80841113667373</v>
      </c>
      <c r="D187" s="7">
        <v>121.39062602265059</v>
      </c>
      <c r="E187" s="7">
        <v>125.793457384421</v>
      </c>
      <c r="F187" s="13">
        <v>110.98904796353864</v>
      </c>
    </row>
    <row r="188" spans="1:6" s="6" customFormat="1" ht="17.149999999999999" customHeight="1" x14ac:dyDescent="0.2">
      <c r="A188" s="14" t="s">
        <v>91</v>
      </c>
      <c r="B188" s="202"/>
      <c r="C188" s="7">
        <v>121.41076991808309</v>
      </c>
      <c r="D188" s="7">
        <v>121.99240933605071</v>
      </c>
      <c r="E188" s="7">
        <v>126.66677092470012</v>
      </c>
      <c r="F188" s="13">
        <v>110.94934796353866</v>
      </c>
    </row>
    <row r="189" spans="1:6" s="6" customFormat="1" ht="17.149999999999999" customHeight="1" x14ac:dyDescent="0.2">
      <c r="A189" s="14" t="s">
        <v>92</v>
      </c>
      <c r="B189" s="202"/>
      <c r="C189" s="7">
        <v>121.94440287517355</v>
      </c>
      <c r="D189" s="7">
        <v>122.53874445670112</v>
      </c>
      <c r="E189" s="7">
        <v>127.3123753629645</v>
      </c>
      <c r="F189" s="13">
        <v>111.26116182475546</v>
      </c>
    </row>
    <row r="190" spans="1:6" s="6" customFormat="1" ht="17.149999999999999" customHeight="1" x14ac:dyDescent="0.2">
      <c r="A190" s="14" t="s">
        <v>93</v>
      </c>
      <c r="B190" s="202"/>
      <c r="C190" s="7">
        <v>121.99670690997668</v>
      </c>
      <c r="D190" s="7">
        <v>122.59201988755763</v>
      </c>
      <c r="E190" s="7">
        <v>127.37811883415223</v>
      </c>
      <c r="F190" s="13">
        <v>111.28498182475546</v>
      </c>
    </row>
    <row r="191" spans="1:6" s="6" customFormat="1" ht="17.149999999999999" customHeight="1" x14ac:dyDescent="0.2">
      <c r="A191" s="14" t="s">
        <v>403</v>
      </c>
      <c r="B191" s="202"/>
      <c r="C191" s="7">
        <v>122.10615640410789</v>
      </c>
      <c r="D191" s="7">
        <v>122.73316791749146</v>
      </c>
      <c r="E191" s="7">
        <v>127.50241420592778</v>
      </c>
      <c r="F191" s="13">
        <v>111.46594383458847</v>
      </c>
    </row>
    <row r="192" spans="1:6" s="6" customFormat="1" ht="17.149999999999999" customHeight="1" x14ac:dyDescent="0.2">
      <c r="A192" s="14" t="s">
        <v>73</v>
      </c>
      <c r="B192" s="202"/>
      <c r="C192" s="7">
        <v>123.38122857334754</v>
      </c>
      <c r="D192" s="7">
        <v>124.07960314155716</v>
      </c>
      <c r="E192" s="7">
        <v>129.18371689288895</v>
      </c>
      <c r="F192" s="13">
        <v>112.02126312243905</v>
      </c>
    </row>
    <row r="193" spans="1:6" s="6" customFormat="1" ht="17.149999999999999" customHeight="1" x14ac:dyDescent="0.2">
      <c r="A193" s="14" t="s">
        <v>74</v>
      </c>
      <c r="B193" s="202"/>
      <c r="C193" s="7">
        <v>123.57831973198762</v>
      </c>
      <c r="D193" s="7">
        <v>124.23549959549646</v>
      </c>
      <c r="E193" s="7">
        <v>129.43584991016664</v>
      </c>
      <c r="F193" s="13">
        <v>111.94980312243906</v>
      </c>
    </row>
    <row r="194" spans="1:6" s="6" customFormat="1" ht="17.149999999999999" customHeight="1" x14ac:dyDescent="0.2">
      <c r="A194" s="14" t="s">
        <v>75</v>
      </c>
      <c r="B194" s="202"/>
      <c r="C194" s="7">
        <v>123.96817497386499</v>
      </c>
      <c r="D194" s="7">
        <v>124.63757592597437</v>
      </c>
      <c r="E194" s="7">
        <v>129.91840077099445</v>
      </c>
      <c r="F194" s="13">
        <v>112.16176040441735</v>
      </c>
    </row>
    <row r="195" spans="1:6" s="6" customFormat="1" ht="17.149999999999999" customHeight="1" x14ac:dyDescent="0.2">
      <c r="A195" s="14" t="s">
        <v>76</v>
      </c>
      <c r="B195" s="202"/>
      <c r="C195" s="7">
        <v>124.41638083672522</v>
      </c>
      <c r="D195" s="7">
        <v>125.10709345681701</v>
      </c>
      <c r="E195" s="7">
        <v>130.61740217015452</v>
      </c>
      <c r="F195" s="13">
        <v>112.08912808361276</v>
      </c>
    </row>
    <row r="196" spans="1:6" s="6" customFormat="1" ht="17.149999999999999" customHeight="1" x14ac:dyDescent="0.2">
      <c r="A196" s="14" t="s">
        <v>88</v>
      </c>
      <c r="B196" s="202"/>
      <c r="C196" s="7">
        <v>124.57227409440145</v>
      </c>
      <c r="D196" s="7">
        <v>125.23144451843477</v>
      </c>
      <c r="E196" s="7">
        <v>130.81445862598849</v>
      </c>
      <c r="F196" s="13">
        <v>112.04171448492025</v>
      </c>
    </row>
    <row r="197" spans="1:6" s="6" customFormat="1" ht="17.149999999999999" customHeight="1" x14ac:dyDescent="0.2">
      <c r="A197" s="14" t="s">
        <v>89</v>
      </c>
      <c r="B197" s="202"/>
      <c r="C197" s="7">
        <v>125.56314680022851</v>
      </c>
      <c r="D197" s="7">
        <v>126.21921611476057</v>
      </c>
      <c r="E197" s="7">
        <v>132.02074263557441</v>
      </c>
      <c r="F197" s="13">
        <v>112.51325601548756</v>
      </c>
    </row>
    <row r="198" spans="1:6" s="6" customFormat="1" ht="17.149999999999999" customHeight="1" x14ac:dyDescent="0.2">
      <c r="A198" s="14" t="s">
        <v>90</v>
      </c>
      <c r="B198" s="202"/>
      <c r="C198" s="7">
        <v>126.62597945698134</v>
      </c>
      <c r="D198" s="7">
        <v>127.34316442881044</v>
      </c>
      <c r="E198" s="7">
        <v>133.5022233000864</v>
      </c>
      <c r="F198" s="13">
        <v>112.79254316802198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126.89272921160017</v>
      </c>
      <c r="D200" s="7">
        <v>127.6364832403391</v>
      </c>
      <c r="E200" s="7">
        <v>133.92039906454116</v>
      </c>
      <c r="F200" s="13">
        <v>112.79089057697536</v>
      </c>
    </row>
    <row r="201" spans="1:6" s="6" customFormat="1" ht="17.149999999999999" customHeight="1" x14ac:dyDescent="0.2">
      <c r="A201" s="14" t="s">
        <v>91</v>
      </c>
      <c r="B201" s="202"/>
      <c r="C201" s="7">
        <v>127.02757613698076</v>
      </c>
      <c r="D201" s="7">
        <v>127.72887521127245</v>
      </c>
      <c r="E201" s="7">
        <v>133.98468151676624</v>
      </c>
      <c r="F201" s="13">
        <v>112.94969057697536</v>
      </c>
    </row>
    <row r="202" spans="1:6" s="6" customFormat="1" ht="17.149999999999999" customHeight="1" x14ac:dyDescent="0.2">
      <c r="A202" s="14" t="s">
        <v>92</v>
      </c>
      <c r="B202" s="202"/>
      <c r="C202" s="7">
        <v>128.27841544213084</v>
      </c>
      <c r="D202" s="7">
        <v>129.0364908358828</v>
      </c>
      <c r="E202" s="7">
        <v>135.87220411701827</v>
      </c>
      <c r="F202" s="13">
        <v>112.88729059605164</v>
      </c>
    </row>
    <row r="203" spans="1:6" s="6" customFormat="1" ht="17.149999999999999" customHeight="1" x14ac:dyDescent="0.2">
      <c r="A203" s="14" t="s">
        <v>93</v>
      </c>
      <c r="B203" s="202"/>
      <c r="C203" s="7">
        <v>129.58780635022117</v>
      </c>
      <c r="D203" s="7">
        <v>130.32783816308819</v>
      </c>
      <c r="E203" s="7">
        <v>137.4297963542744</v>
      </c>
      <c r="F203" s="13">
        <v>113.54964103757564</v>
      </c>
    </row>
    <row r="204" spans="1:6" s="6" customFormat="1" ht="17.149999999999999" customHeight="1" x14ac:dyDescent="0.2">
      <c r="A204" s="14" t="s">
        <v>403</v>
      </c>
      <c r="B204" s="202"/>
      <c r="C204" s="7">
        <v>130.82560628384985</v>
      </c>
      <c r="D204" s="7">
        <v>131.69265960870527</v>
      </c>
      <c r="E204" s="7">
        <v>139.16517798247807</v>
      </c>
      <c r="F204" s="13">
        <v>114.03902339682642</v>
      </c>
    </row>
    <row r="205" spans="1:6" s="6" customFormat="1" ht="17.149999999999999" customHeight="1" x14ac:dyDescent="0.2">
      <c r="A205" s="14" t="s">
        <v>73</v>
      </c>
      <c r="B205" s="202"/>
      <c r="C205" s="7">
        <v>132.64196805461503</v>
      </c>
      <c r="D205" s="7">
        <v>133.55540445783529</v>
      </c>
      <c r="E205" s="7">
        <v>141.50257241360563</v>
      </c>
      <c r="F205" s="13">
        <v>114.78042057846667</v>
      </c>
    </row>
    <row r="206" spans="1:6" s="6" customFormat="1" ht="17.149999999999999" customHeight="1" x14ac:dyDescent="0.2">
      <c r="A206" s="14" t="s">
        <v>74</v>
      </c>
      <c r="B206" s="202"/>
      <c r="C206" s="52">
        <v>132.6775646897992</v>
      </c>
      <c r="D206" s="52">
        <v>133.59243799423163</v>
      </c>
      <c r="E206" s="52">
        <v>141.56559541993909</v>
      </c>
      <c r="F206" s="63">
        <v>114.75605464755353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133.68213966702456</v>
      </c>
      <c r="D207" s="53">
        <v>134.63756385484896</v>
      </c>
      <c r="E207" s="53">
        <v>142.76950287230784</v>
      </c>
      <c r="F207" s="67">
        <v>115.42606300190154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1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176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177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178</v>
      </c>
      <c r="D7" s="288"/>
      <c r="E7" s="288"/>
      <c r="F7" s="289"/>
    </row>
    <row r="8" spans="1:6" ht="20.25" customHeight="1" x14ac:dyDescent="0.2">
      <c r="A8" s="140"/>
      <c r="B8" s="214" t="s">
        <v>55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220" t="s">
        <v>2</v>
      </c>
      <c r="C11" s="150" t="s">
        <v>3</v>
      </c>
      <c r="D11" s="150" t="s">
        <v>4</v>
      </c>
      <c r="E11" s="151" t="s">
        <v>56</v>
      </c>
      <c r="F11" s="152" t="s">
        <v>57</v>
      </c>
    </row>
    <row r="12" spans="1:6" ht="20.25" customHeight="1" x14ac:dyDescent="0.25">
      <c r="A12" s="153" t="s">
        <v>58</v>
      </c>
      <c r="B12" s="221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2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314</v>
      </c>
      <c r="B14" s="181" t="s">
        <v>71</v>
      </c>
      <c r="C14" s="106">
        <v>93.4931880279361</v>
      </c>
      <c r="D14" s="106">
        <v>96.643589912207005</v>
      </c>
      <c r="E14" s="106">
        <v>97.6993768363253</v>
      </c>
      <c r="F14" s="156">
        <v>90.886770578886399</v>
      </c>
    </row>
    <row r="15" spans="1:6" s="108" customFormat="1" ht="17.149999999999999" customHeight="1" x14ac:dyDescent="0.2">
      <c r="A15" s="182">
        <v>1981</v>
      </c>
      <c r="B15" s="183"/>
      <c r="C15" s="109">
        <v>96.110997292718295</v>
      </c>
      <c r="D15" s="109">
        <v>99.156323249924398</v>
      </c>
      <c r="E15" s="109">
        <v>99.848763126724506</v>
      </c>
      <c r="F15" s="157">
        <v>94.794901713778501</v>
      </c>
    </row>
    <row r="16" spans="1:6" s="108" customFormat="1" ht="17.149999999999999" customHeight="1" x14ac:dyDescent="0.2">
      <c r="A16" s="182">
        <v>1982</v>
      </c>
      <c r="B16" s="183"/>
      <c r="C16" s="109">
        <v>97.700381489193205</v>
      </c>
      <c r="D16" s="109">
        <v>100.412689918783</v>
      </c>
      <c r="E16" s="109">
        <v>101.216554402433</v>
      </c>
      <c r="F16" s="157">
        <v>95.885542960725104</v>
      </c>
    </row>
    <row r="17" spans="1:6" s="108" customFormat="1" ht="17.149999999999999" customHeight="1" x14ac:dyDescent="0.2">
      <c r="A17" s="182">
        <v>1983</v>
      </c>
      <c r="B17" s="183"/>
      <c r="C17" s="109">
        <v>96.484970044830106</v>
      </c>
      <c r="D17" s="109">
        <v>98.673105300363403</v>
      </c>
      <c r="E17" s="109">
        <v>99.067168112033897</v>
      </c>
      <c r="F17" s="157">
        <v>96.0673165018829</v>
      </c>
    </row>
    <row r="18" spans="1:6" s="108" customFormat="1" ht="17.149999999999999" customHeight="1" x14ac:dyDescent="0.2">
      <c r="A18" s="184">
        <v>1984</v>
      </c>
      <c r="B18" s="185"/>
      <c r="C18" s="111">
        <v>97.232915549053502</v>
      </c>
      <c r="D18" s="111">
        <v>99.252966839836702</v>
      </c>
      <c r="E18" s="111">
        <v>99.653364373051801</v>
      </c>
      <c r="F18" s="158">
        <v>96.703523895935106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96.671956420885905</v>
      </c>
      <c r="D19" s="109">
        <v>98.383174530626803</v>
      </c>
      <c r="E19" s="109">
        <v>98.383272474179606</v>
      </c>
      <c r="F19" s="157">
        <v>97.612391601723999</v>
      </c>
    </row>
    <row r="20" spans="1:6" s="108" customFormat="1" ht="17.149999999999999" customHeight="1" x14ac:dyDescent="0.2">
      <c r="A20" s="182">
        <v>1986</v>
      </c>
      <c r="B20" s="181"/>
      <c r="C20" s="109">
        <v>95.318549030993495</v>
      </c>
      <c r="D20" s="109">
        <v>96.710660563606098</v>
      </c>
      <c r="E20" s="109">
        <v>96.513990297170196</v>
      </c>
      <c r="F20" s="157">
        <v>96.733880077308498</v>
      </c>
    </row>
    <row r="21" spans="1:6" s="108" customFormat="1" ht="17.149999999999999" customHeight="1" x14ac:dyDescent="0.2">
      <c r="A21" s="182">
        <v>1987</v>
      </c>
      <c r="B21" s="181"/>
      <c r="C21" s="109">
        <v>97.251988159411297</v>
      </c>
      <c r="D21" s="109">
        <v>98.776707228749302</v>
      </c>
      <c r="E21" s="109">
        <v>98.973572109024701</v>
      </c>
      <c r="F21" s="157">
        <v>97.026717252113599</v>
      </c>
    </row>
    <row r="22" spans="1:6" s="108" customFormat="1" ht="17.149999999999999" customHeight="1" x14ac:dyDescent="0.2">
      <c r="A22" s="182">
        <v>1988</v>
      </c>
      <c r="B22" s="181"/>
      <c r="C22" s="109">
        <v>103.729009239611</v>
      </c>
      <c r="D22" s="109">
        <v>105.663529445893</v>
      </c>
      <c r="E22" s="109">
        <v>107.041000451907</v>
      </c>
      <c r="F22" s="157">
        <v>98.3932907345378</v>
      </c>
    </row>
    <row r="23" spans="1:6" s="108" customFormat="1" ht="17.149999999999999" customHeight="1" x14ac:dyDescent="0.2">
      <c r="A23" s="184">
        <v>1989</v>
      </c>
      <c r="B23" s="186"/>
      <c r="C23" s="111">
        <v>110.302702276231</v>
      </c>
      <c r="D23" s="111">
        <v>112.55035166303701</v>
      </c>
      <c r="E23" s="111">
        <v>115.01004552231601</v>
      </c>
      <c r="F23" s="158">
        <v>99.955089000165401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118.423146615585</v>
      </c>
      <c r="D24" s="109">
        <v>121.208071021732</v>
      </c>
      <c r="E24" s="109">
        <v>124.74998949726</v>
      </c>
      <c r="F24" s="157">
        <v>103.371522706226</v>
      </c>
    </row>
    <row r="25" spans="1:6" s="108" customFormat="1" ht="17.149999999999999" customHeight="1" x14ac:dyDescent="0.2">
      <c r="A25" s="182">
        <v>1991</v>
      </c>
      <c r="B25" s="181"/>
      <c r="C25" s="109">
        <v>126.59434373206101</v>
      </c>
      <c r="D25" s="109">
        <v>129.93505213529701</v>
      </c>
      <c r="E25" s="109">
        <v>133.10823879357599</v>
      </c>
      <c r="F25" s="157">
        <v>113.191817363317</v>
      </c>
    </row>
    <row r="26" spans="1:6" s="108" customFormat="1" ht="17.149999999999999" customHeight="1" x14ac:dyDescent="0.2">
      <c r="A26" s="182">
        <v>1992</v>
      </c>
      <c r="B26" s="181"/>
      <c r="C26" s="109">
        <v>128.37069093129401</v>
      </c>
      <c r="D26" s="109">
        <v>131.510757058579</v>
      </c>
      <c r="E26" s="109">
        <v>133.60723875156501</v>
      </c>
      <c r="F26" s="157">
        <v>118.773879589453</v>
      </c>
    </row>
    <row r="27" spans="1:6" s="108" customFormat="1" ht="17.149999999999999" customHeight="1" x14ac:dyDescent="0.2">
      <c r="A27" s="182">
        <v>1993</v>
      </c>
      <c r="B27" s="181"/>
      <c r="C27" s="109">
        <v>124.107457653133</v>
      </c>
      <c r="D27" s="109">
        <v>126.541226146688</v>
      </c>
      <c r="E27" s="109">
        <v>127.120239297708</v>
      </c>
      <c r="F27" s="157">
        <v>120.324452430047</v>
      </c>
    </row>
    <row r="28" spans="1:6" s="108" customFormat="1" ht="17.149999999999999" customHeight="1" x14ac:dyDescent="0.2">
      <c r="A28" s="184">
        <v>1994</v>
      </c>
      <c r="B28" s="186"/>
      <c r="C28" s="111">
        <v>117.71260773589201</v>
      </c>
      <c r="D28" s="111">
        <v>119.389949956406</v>
      </c>
      <c r="E28" s="111">
        <v>118.761990001391</v>
      </c>
      <c r="F28" s="158">
        <v>118.05027893051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114.633605923887</v>
      </c>
      <c r="D29" s="109">
        <v>115.874915896776</v>
      </c>
      <c r="E29" s="109">
        <v>115.89274024295401</v>
      </c>
      <c r="F29" s="157">
        <v>112.054730613549</v>
      </c>
    </row>
    <row r="30" spans="1:6" s="108" customFormat="1" ht="17.149999999999999" customHeight="1" x14ac:dyDescent="0.2">
      <c r="A30" s="182">
        <v>1996</v>
      </c>
      <c r="B30" s="181"/>
      <c r="C30" s="109">
        <v>113.352269668242</v>
      </c>
      <c r="D30" s="109">
        <v>114.377654129427</v>
      </c>
      <c r="E30" s="109">
        <v>115.05839372196</v>
      </c>
      <c r="F30" s="157">
        <v>108.174265176598</v>
      </c>
    </row>
    <row r="31" spans="1:6" s="108" customFormat="1" ht="17.149999999999999" customHeight="1" x14ac:dyDescent="0.2">
      <c r="A31" s="182">
        <v>1997</v>
      </c>
      <c r="B31" s="181"/>
      <c r="C31" s="109">
        <v>113.12967527614499</v>
      </c>
      <c r="D31" s="109">
        <v>114.012274213265</v>
      </c>
      <c r="E31" s="109">
        <v>114.655710169104</v>
      </c>
      <c r="F31" s="157">
        <v>107.957563053003</v>
      </c>
    </row>
    <row r="32" spans="1:6" s="108" customFormat="1" ht="17.149999999999999" customHeight="1" x14ac:dyDescent="0.2">
      <c r="A32" s="182">
        <v>1998</v>
      </c>
      <c r="B32" s="181"/>
      <c r="C32" s="109">
        <v>110.19221273309699</v>
      </c>
      <c r="D32" s="109">
        <v>110.803854823696</v>
      </c>
      <c r="E32" s="109">
        <v>111.435321560555</v>
      </c>
      <c r="F32" s="157">
        <v>104.897014793549</v>
      </c>
    </row>
    <row r="33" spans="1:6" s="108" customFormat="1" ht="17.149999999999999" customHeight="1" x14ac:dyDescent="0.2">
      <c r="A33" s="184">
        <v>1999</v>
      </c>
      <c r="B33" s="186"/>
      <c r="C33" s="111">
        <v>108.158896954044</v>
      </c>
      <c r="D33" s="111">
        <v>108.597633112666</v>
      </c>
      <c r="E33" s="111">
        <v>108.883251128712</v>
      </c>
      <c r="F33" s="158">
        <v>104.03093347957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106.162618110758</v>
      </c>
      <c r="D34" s="113">
        <v>106.437390200273</v>
      </c>
      <c r="E34" s="113">
        <v>106.60501006463799</v>
      </c>
      <c r="F34" s="159">
        <v>102.37353441807301</v>
      </c>
    </row>
    <row r="35" spans="1:6" s="108" customFormat="1" ht="17.149999999999999" customHeight="1" x14ac:dyDescent="0.2">
      <c r="A35" s="182">
        <v>2001</v>
      </c>
      <c r="B35" s="181"/>
      <c r="C35" s="109">
        <v>104.888387404588</v>
      </c>
      <c r="D35" s="109">
        <v>105.091685605384</v>
      </c>
      <c r="E35" s="109">
        <v>105.10670343664199</v>
      </c>
      <c r="F35" s="157">
        <v>101.31092940976001</v>
      </c>
    </row>
    <row r="36" spans="1:6" s="108" customFormat="1" ht="17.149999999999999" customHeight="1" x14ac:dyDescent="0.2">
      <c r="A36" s="182">
        <v>2002</v>
      </c>
      <c r="B36" s="189"/>
      <c r="C36" s="115">
        <v>102.699642806485</v>
      </c>
      <c r="D36" s="115">
        <v>103.19759140071</v>
      </c>
      <c r="E36" s="115">
        <v>103.300670827857</v>
      </c>
      <c r="F36" s="160">
        <v>99.348959060321604</v>
      </c>
    </row>
    <row r="37" spans="1:6" s="108" customFormat="1" ht="17.149999999999999" customHeight="1" x14ac:dyDescent="0.2">
      <c r="A37" s="182">
        <v>2003</v>
      </c>
      <c r="B37" s="190"/>
      <c r="C37" s="115">
        <v>100.223470439292</v>
      </c>
      <c r="D37" s="115">
        <v>100.48672765032499</v>
      </c>
      <c r="E37" s="115">
        <v>101.597040228875</v>
      </c>
      <c r="F37" s="160">
        <v>95.184044993108699</v>
      </c>
    </row>
    <row r="38" spans="1:6" s="108" customFormat="1" ht="17.149999999999999" customHeight="1" x14ac:dyDescent="0.2">
      <c r="A38" s="182">
        <v>2004</v>
      </c>
      <c r="B38" s="190"/>
      <c r="C38" s="115">
        <v>99.721453191082901</v>
      </c>
      <c r="D38" s="115">
        <v>99.817268880595194</v>
      </c>
      <c r="E38" s="115">
        <v>101.85398552646301</v>
      </c>
      <c r="F38" s="160">
        <v>93.112007924556707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98.898085500272003</v>
      </c>
      <c r="D39" s="117">
        <v>98.910621765827202</v>
      </c>
      <c r="E39" s="117">
        <v>100.378306527698</v>
      </c>
      <c r="F39" s="161">
        <v>93.113997476153102</v>
      </c>
    </row>
    <row r="40" spans="1:6" s="108" customFormat="1" ht="17.149999999999999" customHeight="1" x14ac:dyDescent="0.2">
      <c r="A40" s="182">
        <v>2006</v>
      </c>
      <c r="B40" s="193"/>
      <c r="C40" s="119">
        <v>100.18349104604</v>
      </c>
      <c r="D40" s="119">
        <v>100.193327449485</v>
      </c>
      <c r="E40" s="119">
        <v>100.81601943414699</v>
      </c>
      <c r="F40" s="162">
        <v>97.734004046364205</v>
      </c>
    </row>
    <row r="41" spans="1:6" s="108" customFormat="1" ht="17.149999999999999" customHeight="1" x14ac:dyDescent="0.2">
      <c r="A41" s="182">
        <v>2007</v>
      </c>
      <c r="B41" s="189"/>
      <c r="C41" s="119">
        <v>102.98840417689399</v>
      </c>
      <c r="D41" s="119">
        <v>103.163581579441</v>
      </c>
      <c r="E41" s="119">
        <v>103.638013456506</v>
      </c>
      <c r="F41" s="162">
        <v>101.28981180691299</v>
      </c>
    </row>
    <row r="42" spans="1:6" s="108" customFormat="1" ht="17.149999999999999" customHeight="1" x14ac:dyDescent="0.2">
      <c r="A42" s="182">
        <v>2008</v>
      </c>
      <c r="B42" s="189"/>
      <c r="C42" s="119">
        <v>108.763031643674</v>
      </c>
      <c r="D42" s="119">
        <v>109.13477675943599</v>
      </c>
      <c r="E42" s="119">
        <v>110.761305535212</v>
      </c>
      <c r="F42" s="162">
        <v>102.71079767724299</v>
      </c>
    </row>
    <row r="43" spans="1:6" s="108" customFormat="1" ht="17.149999999999999" customHeight="1" x14ac:dyDescent="0.2">
      <c r="A43" s="184">
        <v>2009</v>
      </c>
      <c r="B43" s="194"/>
      <c r="C43" s="121">
        <v>102.664400301318</v>
      </c>
      <c r="D43" s="121">
        <v>102.751800552828</v>
      </c>
      <c r="E43" s="121">
        <v>103.26663632174601</v>
      </c>
      <c r="F43" s="163">
        <v>100.718455517959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98.8135926348629</v>
      </c>
      <c r="D44" s="119">
        <v>98.771052995129807</v>
      </c>
      <c r="E44" s="119">
        <v>98.649242659852803</v>
      </c>
      <c r="F44" s="162">
        <v>99.252143190071095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101.29511680980001</v>
      </c>
      <c r="D46" s="125">
        <v>101.4226884492</v>
      </c>
      <c r="E46" s="125">
        <v>101.6872323308</v>
      </c>
      <c r="F46" s="165">
        <v>99.822934363000002</v>
      </c>
    </row>
    <row r="47" spans="1:6" s="108" customFormat="1" ht="17.149999999999999" customHeight="1" x14ac:dyDescent="0.2">
      <c r="A47" s="187">
        <v>2013</v>
      </c>
      <c r="B47" s="197"/>
      <c r="C47" s="125">
        <v>104.17278584100001</v>
      </c>
      <c r="D47" s="125">
        <v>104.44639480399999</v>
      </c>
      <c r="E47" s="125">
        <v>104.7761421048</v>
      </c>
      <c r="F47" s="165">
        <v>102.4523415358</v>
      </c>
    </row>
    <row r="48" spans="1:6" s="108" customFormat="1" ht="17.149999999999999" customHeight="1" x14ac:dyDescent="0.2">
      <c r="A48" s="187">
        <v>2014</v>
      </c>
      <c r="B48" s="197"/>
      <c r="C48" s="125">
        <v>111.35641703890001</v>
      </c>
      <c r="D48" s="125">
        <v>111.92519074800001</v>
      </c>
      <c r="E48" s="125">
        <v>112.9386559351</v>
      </c>
      <c r="F48" s="165">
        <v>105.7965474988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114.825974659</v>
      </c>
      <c r="D49" s="127">
        <v>115.5829527336</v>
      </c>
      <c r="E49" s="127">
        <v>116.980199566</v>
      </c>
      <c r="F49" s="166">
        <v>107.1334988438</v>
      </c>
    </row>
    <row r="50" spans="1:6" s="108" customFormat="1" ht="17.149999999999999" customHeight="1" x14ac:dyDescent="0.2">
      <c r="A50" s="187">
        <v>2016</v>
      </c>
      <c r="B50" s="197"/>
      <c r="C50" s="125">
        <v>112.774149928</v>
      </c>
      <c r="D50" s="125">
        <v>113.4027330215</v>
      </c>
      <c r="E50" s="125">
        <v>114.5962650953</v>
      </c>
      <c r="F50" s="165">
        <v>106.1851863512</v>
      </c>
    </row>
    <row r="51" spans="1:6" s="108" customFormat="1" ht="17.149999999999999" customHeight="1" x14ac:dyDescent="0.2">
      <c r="A51" s="187">
        <v>2017</v>
      </c>
      <c r="B51" s="197"/>
      <c r="C51" s="125">
        <v>113.9521828112</v>
      </c>
      <c r="D51" s="125">
        <v>114.554742444</v>
      </c>
      <c r="E51" s="125">
        <v>115.71773497149999</v>
      </c>
      <c r="F51" s="165">
        <v>107.5218750173</v>
      </c>
    </row>
    <row r="52" spans="1:6" s="108" customFormat="1" ht="17.149999999999999" customHeight="1" x14ac:dyDescent="0.2">
      <c r="A52" s="182">
        <v>2018</v>
      </c>
      <c r="B52" s="189"/>
      <c r="C52" s="119">
        <v>117.3920112924</v>
      </c>
      <c r="D52" s="119">
        <v>118.1646134554</v>
      </c>
      <c r="E52" s="119">
        <v>119.69664983120001</v>
      </c>
      <c r="F52" s="162">
        <v>108.9000580352</v>
      </c>
    </row>
    <row r="53" spans="1:6" s="108" customFormat="1" ht="17.149999999999999" customHeight="1" x14ac:dyDescent="0.2">
      <c r="A53" s="187">
        <v>2019</v>
      </c>
      <c r="B53" s="254"/>
      <c r="C53" s="119">
        <v>119.80454108479999</v>
      </c>
      <c r="D53" s="119">
        <v>120.5867797022</v>
      </c>
      <c r="E53" s="119">
        <v>122.2472144856</v>
      </c>
      <c r="F53" s="162">
        <v>110.54577133319999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120.5260387376</v>
      </c>
      <c r="D54" s="129">
        <v>121.3402504605</v>
      </c>
      <c r="E54" s="129">
        <v>122.8917464365</v>
      </c>
      <c r="F54" s="167">
        <v>111.9580186287</v>
      </c>
    </row>
    <row r="55" spans="1:6" s="108" customFormat="1" ht="17.149999999999999" customHeight="1" x14ac:dyDescent="0.2">
      <c r="A55" s="255">
        <v>2021</v>
      </c>
      <c r="B55" s="262"/>
      <c r="C55" s="257">
        <v>124.4610227653</v>
      </c>
      <c r="D55" s="257">
        <v>125.3963589033</v>
      </c>
      <c r="E55" s="257">
        <v>127.1751462244</v>
      </c>
      <c r="F55" s="259">
        <v>114.6396471329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254</v>
      </c>
      <c r="B57" s="51">
        <f>DATEVALUE(LEFT(A57,4) &amp; "/1/1")</f>
        <v>40544</v>
      </c>
      <c r="C57" s="7">
        <v>98.846126670094208</v>
      </c>
      <c r="D57" s="7">
        <v>98.78417804415966</v>
      </c>
      <c r="E57" s="7">
        <v>98.660460690623182</v>
      </c>
      <c r="F57" s="13">
        <v>99.532323647187454</v>
      </c>
    </row>
    <row r="58" spans="1:6" s="6" customFormat="1" ht="17.149999999999999" customHeight="1" x14ac:dyDescent="0.2">
      <c r="A58" s="15" t="s">
        <v>80</v>
      </c>
      <c r="B58" s="202"/>
      <c r="C58" s="7">
        <v>99.736496945605339</v>
      </c>
      <c r="D58" s="7">
        <v>99.739274941325789</v>
      </c>
      <c r="E58" s="7">
        <v>99.665933242155489</v>
      </c>
      <c r="F58" s="13">
        <v>100.18278806365176</v>
      </c>
    </row>
    <row r="59" spans="1:6" s="6" customFormat="1" ht="17.149999999999999" customHeight="1" x14ac:dyDescent="0.2">
      <c r="A59" s="14" t="s">
        <v>81</v>
      </c>
      <c r="B59" s="202"/>
      <c r="C59" s="7">
        <v>100.31079186632286</v>
      </c>
      <c r="D59" s="7">
        <v>100.32767851629451</v>
      </c>
      <c r="E59" s="7">
        <v>100.35491922393932</v>
      </c>
      <c r="F59" s="13">
        <v>100.16294806365175</v>
      </c>
    </row>
    <row r="60" spans="1:6" s="6" customFormat="1" ht="17.149999999999999" customHeight="1" x14ac:dyDescent="0.2">
      <c r="A60" s="14" t="s">
        <v>82</v>
      </c>
      <c r="B60" s="202"/>
      <c r="C60" s="7">
        <v>100.21277071701425</v>
      </c>
      <c r="D60" s="7">
        <v>100.23117289329743</v>
      </c>
      <c r="E60" s="7">
        <v>100.21500085598399</v>
      </c>
      <c r="F60" s="13">
        <v>100.3289687017446</v>
      </c>
    </row>
    <row r="61" spans="1:6" s="6" customFormat="1" ht="17.149999999999999" customHeight="1" x14ac:dyDescent="0.2">
      <c r="A61" s="14" t="s">
        <v>72</v>
      </c>
      <c r="B61" s="202"/>
      <c r="C61" s="7">
        <v>99.961358999489391</v>
      </c>
      <c r="D61" s="7">
        <v>99.930969313488532</v>
      </c>
      <c r="E61" s="7">
        <v>99.844963110631539</v>
      </c>
      <c r="F61" s="13">
        <v>100.45106742956739</v>
      </c>
    </row>
    <row r="62" spans="1:6" s="6" customFormat="1" ht="17.149999999999999" customHeight="1" x14ac:dyDescent="0.2">
      <c r="A62" s="14" t="s">
        <v>73</v>
      </c>
      <c r="B62" s="202"/>
      <c r="C62" s="7">
        <v>100.24964902028952</v>
      </c>
      <c r="D62" s="7">
        <v>100.23283168210881</v>
      </c>
      <c r="E62" s="7">
        <v>100.21407643786415</v>
      </c>
      <c r="F62" s="13">
        <v>100.3462487017446</v>
      </c>
    </row>
    <row r="63" spans="1:6" s="6" customFormat="1" ht="17.149999999999999" customHeight="1" x14ac:dyDescent="0.2">
      <c r="A63" s="14" t="s">
        <v>74</v>
      </c>
      <c r="B63" s="202"/>
      <c r="C63" s="7">
        <v>99.925347619422752</v>
      </c>
      <c r="D63" s="7">
        <v>99.927247600771068</v>
      </c>
      <c r="E63" s="7">
        <v>99.843695136365767</v>
      </c>
      <c r="F63" s="13">
        <v>100.43250742956738</v>
      </c>
    </row>
    <row r="64" spans="1:6" s="6" customFormat="1" ht="17.149999999999999" customHeight="1" x14ac:dyDescent="0.2">
      <c r="A64" s="14" t="s">
        <v>75</v>
      </c>
      <c r="B64" s="202"/>
      <c r="C64" s="7">
        <v>99.828381833523494</v>
      </c>
      <c r="D64" s="7">
        <v>99.863131691307942</v>
      </c>
      <c r="E64" s="7">
        <v>99.76851875009848</v>
      </c>
      <c r="F64" s="13">
        <v>100.43527661626817</v>
      </c>
    </row>
    <row r="65" spans="1:6" s="6" customFormat="1" ht="17.149999999999999" customHeight="1" x14ac:dyDescent="0.2">
      <c r="A65" s="14" t="s">
        <v>76</v>
      </c>
      <c r="B65" s="202"/>
      <c r="C65" s="7">
        <v>100.41402731071432</v>
      </c>
      <c r="D65" s="7">
        <v>100.42745007891324</v>
      </c>
      <c r="E65" s="7">
        <v>100.51215264672146</v>
      </c>
      <c r="F65" s="13">
        <v>99.915235326015249</v>
      </c>
    </row>
    <row r="66" spans="1:6" s="6" customFormat="1" ht="17.149999999999999" customHeight="1" x14ac:dyDescent="0.2">
      <c r="A66" s="14" t="s">
        <v>313</v>
      </c>
      <c r="B66" s="202"/>
      <c r="C66" s="7">
        <v>100.26324825095247</v>
      </c>
      <c r="D66" s="7">
        <v>100.29626206590417</v>
      </c>
      <c r="E66" s="7">
        <v>100.49477145536459</v>
      </c>
      <c r="F66" s="13">
        <v>99.095832840421735</v>
      </c>
    </row>
    <row r="67" spans="1:6" s="6" customFormat="1" ht="17.149999999999999" customHeight="1" x14ac:dyDescent="0.2">
      <c r="A67" s="14" t="s">
        <v>349</v>
      </c>
      <c r="B67" s="202"/>
      <c r="C67" s="7">
        <v>100.22089298507136</v>
      </c>
      <c r="D67" s="7">
        <v>100.22356130787244</v>
      </c>
      <c r="E67" s="7">
        <v>100.33492531541059</v>
      </c>
      <c r="F67" s="13">
        <v>99.550119060737387</v>
      </c>
    </row>
    <row r="68" spans="1:6" s="108" customFormat="1" ht="17.149999999999999" customHeight="1" x14ac:dyDescent="0.2">
      <c r="A68" s="14" t="s">
        <v>79</v>
      </c>
      <c r="B68" s="189"/>
      <c r="C68" s="7">
        <v>100.03090778147391</v>
      </c>
      <c r="D68" s="7">
        <v>100.01624186452891</v>
      </c>
      <c r="E68" s="7">
        <v>100.0905831348183</v>
      </c>
      <c r="F68" s="13">
        <v>99.566684119389237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100.00415109314626</v>
      </c>
      <c r="D70" s="7">
        <v>100.01339762552654</v>
      </c>
      <c r="E70" s="7">
        <v>100.0874802248983</v>
      </c>
      <c r="F70" s="13">
        <v>99.565404119389257</v>
      </c>
    </row>
    <row r="71" spans="1:6" s="6" customFormat="1" ht="17.149999999999999" customHeight="1" x14ac:dyDescent="0.2">
      <c r="A71" s="15" t="s">
        <v>80</v>
      </c>
      <c r="B71" s="202"/>
      <c r="C71" s="7">
        <v>99.892136688611288</v>
      </c>
      <c r="D71" s="7">
        <v>99.986447328189215</v>
      </c>
      <c r="E71" s="7">
        <v>100.00908928740846</v>
      </c>
      <c r="F71" s="13">
        <v>99.849526502213024</v>
      </c>
    </row>
    <row r="72" spans="1:6" s="6" customFormat="1" ht="17.149999999999999" customHeight="1" x14ac:dyDescent="0.2">
      <c r="A72" s="14" t="s">
        <v>81</v>
      </c>
      <c r="B72" s="202"/>
      <c r="C72" s="7">
        <v>101.75101032217593</v>
      </c>
      <c r="D72" s="7">
        <v>101.87032796849456</v>
      </c>
      <c r="E72" s="7">
        <v>102.16079980117124</v>
      </c>
      <c r="F72" s="13">
        <v>100.11378195285073</v>
      </c>
    </row>
    <row r="73" spans="1:6" s="6" customFormat="1" ht="17.149999999999999" customHeight="1" x14ac:dyDescent="0.2">
      <c r="A73" s="14" t="s">
        <v>305</v>
      </c>
      <c r="B73" s="202"/>
      <c r="C73" s="7">
        <v>101.80707499173029</v>
      </c>
      <c r="D73" s="7">
        <v>101.95265183988045</v>
      </c>
      <c r="E73" s="7">
        <v>102.25566647736656</v>
      </c>
      <c r="F73" s="13">
        <v>100.12025676992391</v>
      </c>
    </row>
    <row r="74" spans="1:6" s="6" customFormat="1" ht="17.149999999999999" customHeight="1" x14ac:dyDescent="0.2">
      <c r="A74" s="14" t="s">
        <v>72</v>
      </c>
      <c r="B74" s="202"/>
      <c r="C74" s="7">
        <v>101.77768090652759</v>
      </c>
      <c r="D74" s="7">
        <v>101.97625552050741</v>
      </c>
      <c r="E74" s="7">
        <v>102.27639044121543</v>
      </c>
      <c r="F74" s="13">
        <v>100.16127472093339</v>
      </c>
    </row>
    <row r="75" spans="1:6" s="6" customFormat="1" ht="17.149999999999999" customHeight="1" x14ac:dyDescent="0.2">
      <c r="A75" s="14" t="s">
        <v>73</v>
      </c>
      <c r="B75" s="202"/>
      <c r="C75" s="7">
        <v>101.67176644477286</v>
      </c>
      <c r="D75" s="7">
        <v>101.81621960368636</v>
      </c>
      <c r="E75" s="7">
        <v>102.17219988293382</v>
      </c>
      <c r="F75" s="13">
        <v>99.663529838906811</v>
      </c>
    </row>
    <row r="76" spans="1:6" s="6" customFormat="1" ht="17.149999999999999" customHeight="1" x14ac:dyDescent="0.2">
      <c r="A76" s="14" t="s">
        <v>74</v>
      </c>
      <c r="B76" s="202"/>
      <c r="C76" s="7">
        <v>101.34103197747741</v>
      </c>
      <c r="D76" s="7">
        <v>101.50595495419884</v>
      </c>
      <c r="E76" s="7">
        <v>101.78667622639976</v>
      </c>
      <c r="F76" s="13">
        <v>99.808372687281349</v>
      </c>
    </row>
    <row r="77" spans="1:6" s="6" customFormat="1" ht="17.149999999999999" customHeight="1" x14ac:dyDescent="0.2">
      <c r="A77" s="14" t="s">
        <v>75</v>
      </c>
      <c r="B77" s="202"/>
      <c r="C77" s="7">
        <v>101.09579671781465</v>
      </c>
      <c r="D77" s="7">
        <v>101.24209895348774</v>
      </c>
      <c r="E77" s="7">
        <v>101.54793499122965</v>
      </c>
      <c r="F77" s="13">
        <v>99.392642265775677</v>
      </c>
    </row>
    <row r="78" spans="1:6" s="6" customFormat="1" ht="17.149999999999999" customHeight="1" x14ac:dyDescent="0.2">
      <c r="A78" s="14" t="s">
        <v>76</v>
      </c>
      <c r="B78" s="202"/>
      <c r="C78" s="7">
        <v>101.53496133480344</v>
      </c>
      <c r="D78" s="7">
        <v>101.67656095544176</v>
      </c>
      <c r="E78" s="7">
        <v>102.05673472365847</v>
      </c>
      <c r="F78" s="13">
        <v>99.377567928614866</v>
      </c>
    </row>
    <row r="79" spans="1:6" s="6" customFormat="1" ht="17.149999999999999" customHeight="1" x14ac:dyDescent="0.2">
      <c r="A79" s="14" t="s">
        <v>313</v>
      </c>
      <c r="B79" s="202"/>
      <c r="C79" s="7">
        <v>101.58367527073194</v>
      </c>
      <c r="D79" s="7">
        <v>101.67863319483493</v>
      </c>
      <c r="E79" s="7">
        <v>101.95298624346398</v>
      </c>
      <c r="F79" s="13">
        <v>100.01956095361891</v>
      </c>
    </row>
    <row r="80" spans="1:6" s="6" customFormat="1" ht="17.149999999999999" customHeight="1" x14ac:dyDescent="0.2">
      <c r="A80" s="14" t="s">
        <v>78</v>
      </c>
      <c r="B80" s="202"/>
      <c r="C80" s="7">
        <v>101.34867317848445</v>
      </c>
      <c r="D80" s="7">
        <v>101.46921024870888</v>
      </c>
      <c r="E80" s="7">
        <v>101.74658622407152</v>
      </c>
      <c r="F80" s="13">
        <v>99.791857715525808</v>
      </c>
    </row>
    <row r="81" spans="1:6" s="108" customFormat="1" ht="17.149999999999999" customHeight="1" x14ac:dyDescent="0.2">
      <c r="A81" s="14" t="s">
        <v>79</v>
      </c>
      <c r="B81" s="189"/>
      <c r="C81" s="7">
        <v>101.73344279099815</v>
      </c>
      <c r="D81" s="7">
        <v>101.88450319748803</v>
      </c>
      <c r="E81" s="7">
        <v>102.19424344629304</v>
      </c>
      <c r="F81" s="13">
        <v>100.01143690080333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335</v>
      </c>
      <c r="B83" s="51">
        <f>DATEVALUE(LEFT(A83,4) &amp; "/1/1")</f>
        <v>41275</v>
      </c>
      <c r="C83" s="7">
        <v>101.67453525227839</v>
      </c>
      <c r="D83" s="7">
        <v>101.94969989457429</v>
      </c>
      <c r="E83" s="7">
        <v>102.19089152904856</v>
      </c>
      <c r="F83" s="13">
        <v>100.49116189920893</v>
      </c>
    </row>
    <row r="84" spans="1:6" s="6" customFormat="1" ht="17.149999999999999" customHeight="1" x14ac:dyDescent="0.2">
      <c r="A84" s="15" t="s">
        <v>80</v>
      </c>
      <c r="B84" s="202"/>
      <c r="C84" s="7">
        <v>102.49035289390412</v>
      </c>
      <c r="D84" s="7">
        <v>102.71617049844815</v>
      </c>
      <c r="E84" s="7">
        <v>103.00372157985669</v>
      </c>
      <c r="F84" s="13">
        <v>100.9772868976261</v>
      </c>
    </row>
    <row r="85" spans="1:6" s="6" customFormat="1" ht="17.149999999999999" customHeight="1" x14ac:dyDescent="0.2">
      <c r="A85" s="14" t="s">
        <v>296</v>
      </c>
      <c r="B85" s="202"/>
      <c r="C85" s="7">
        <v>102.89638055986072</v>
      </c>
      <c r="D85" s="7">
        <v>103.11914088360034</v>
      </c>
      <c r="E85" s="7">
        <v>103.55234168756857</v>
      </c>
      <c r="F85" s="13">
        <v>100.49948189920893</v>
      </c>
    </row>
    <row r="86" spans="1:6" s="6" customFormat="1" ht="17.149999999999999" customHeight="1" x14ac:dyDescent="0.2">
      <c r="A86" s="14" t="s">
        <v>350</v>
      </c>
      <c r="B86" s="202"/>
      <c r="C86" s="7">
        <v>103.42072818275655</v>
      </c>
      <c r="D86" s="7">
        <v>103.64342842074569</v>
      </c>
      <c r="E86" s="7">
        <v>103.83190265942585</v>
      </c>
      <c r="F86" s="13">
        <v>102.50368392313163</v>
      </c>
    </row>
    <row r="87" spans="1:6" s="6" customFormat="1" ht="17.149999999999999" customHeight="1" x14ac:dyDescent="0.2">
      <c r="A87" s="14" t="s">
        <v>72</v>
      </c>
      <c r="B87" s="202"/>
      <c r="C87" s="7">
        <v>103.38966159530274</v>
      </c>
      <c r="D87" s="7">
        <v>103.65970450521066</v>
      </c>
      <c r="E87" s="7">
        <v>103.85023524125194</v>
      </c>
      <c r="F87" s="13">
        <v>102.50752392313161</v>
      </c>
    </row>
    <row r="88" spans="1:6" s="6" customFormat="1" ht="17.149999999999999" customHeight="1" x14ac:dyDescent="0.2">
      <c r="A88" s="14" t="s">
        <v>73</v>
      </c>
      <c r="B88" s="202"/>
      <c r="C88" s="7">
        <v>103.77099347967325</v>
      </c>
      <c r="D88" s="7">
        <v>104.06594579124497</v>
      </c>
      <c r="E88" s="7">
        <v>104.3266181034292</v>
      </c>
      <c r="F88" s="13">
        <v>102.48960392313164</v>
      </c>
    </row>
    <row r="89" spans="1:6" s="6" customFormat="1" ht="17.149999999999999" customHeight="1" x14ac:dyDescent="0.2">
      <c r="A89" s="14" t="s">
        <v>74</v>
      </c>
      <c r="B89" s="202"/>
      <c r="C89" s="7">
        <v>103.71847203614112</v>
      </c>
      <c r="D89" s="7">
        <v>103.96528594571089</v>
      </c>
      <c r="E89" s="7">
        <v>104.24615256427894</v>
      </c>
      <c r="F89" s="13">
        <v>102.26682473786566</v>
      </c>
    </row>
    <row r="90" spans="1:6" s="6" customFormat="1" ht="17.149999999999999" customHeight="1" x14ac:dyDescent="0.2">
      <c r="A90" s="14" t="s">
        <v>75</v>
      </c>
      <c r="B90" s="202"/>
      <c r="C90" s="7">
        <v>103.83911828091951</v>
      </c>
      <c r="D90" s="7">
        <v>104.08707131181302</v>
      </c>
      <c r="E90" s="7">
        <v>104.38733617236905</v>
      </c>
      <c r="F90" s="13">
        <v>102.27130473786566</v>
      </c>
    </row>
    <row r="91" spans="1:6" s="6" customFormat="1" ht="17.149999999999999" customHeight="1" x14ac:dyDescent="0.2">
      <c r="A91" s="14" t="s">
        <v>76</v>
      </c>
      <c r="B91" s="202"/>
      <c r="C91" s="7">
        <v>105.45849078349069</v>
      </c>
      <c r="D91" s="7">
        <v>105.75466235574324</v>
      </c>
      <c r="E91" s="7">
        <v>106.07232185769334</v>
      </c>
      <c r="F91" s="13">
        <v>103.83370662196322</v>
      </c>
    </row>
    <row r="92" spans="1:6" s="6" customFormat="1" ht="17.149999999999999" customHeight="1" x14ac:dyDescent="0.2">
      <c r="A92" s="14" t="s">
        <v>77</v>
      </c>
      <c r="B92" s="202"/>
      <c r="C92" s="7">
        <v>105.65614807984441</v>
      </c>
      <c r="D92" s="7">
        <v>105.96336540388587</v>
      </c>
      <c r="E92" s="7">
        <v>106.31225630838983</v>
      </c>
      <c r="F92" s="13">
        <v>103.8535466219632</v>
      </c>
    </row>
    <row r="93" spans="1:6" s="6" customFormat="1" ht="17.149999999999999" customHeight="1" x14ac:dyDescent="0.2">
      <c r="A93" s="14" t="s">
        <v>349</v>
      </c>
      <c r="B93" s="202"/>
      <c r="C93" s="7">
        <v>105.8444682572198</v>
      </c>
      <c r="D93" s="7">
        <v>106.13056125897386</v>
      </c>
      <c r="E93" s="7">
        <v>106.50477221922537</v>
      </c>
      <c r="F93" s="13">
        <v>103.86762662196321</v>
      </c>
    </row>
    <row r="94" spans="1:6" s="108" customFormat="1" ht="17.149999999999999" customHeight="1" x14ac:dyDescent="0.2">
      <c r="A94" s="14" t="s">
        <v>79</v>
      </c>
      <c r="B94" s="189"/>
      <c r="C94" s="7">
        <v>107.91408069010784</v>
      </c>
      <c r="D94" s="7">
        <v>108.30170137862942</v>
      </c>
      <c r="E94" s="7">
        <v>109.03515533501088</v>
      </c>
      <c r="F94" s="13">
        <v>103.8663466219632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351</v>
      </c>
      <c r="B96" s="51">
        <f>DATEVALUE(LEFT(A96,4) &amp; "/1/1")</f>
        <v>41640</v>
      </c>
      <c r="C96" s="7">
        <v>108.33314824568873</v>
      </c>
      <c r="D96" s="7">
        <v>108.79979105408719</v>
      </c>
      <c r="E96" s="7">
        <v>109.57764017689325</v>
      </c>
      <c r="F96" s="13">
        <v>104.0959691211776</v>
      </c>
    </row>
    <row r="97" spans="1:6" s="6" customFormat="1" ht="17.149999999999999" customHeight="1" x14ac:dyDescent="0.2">
      <c r="A97" s="15" t="s">
        <v>80</v>
      </c>
      <c r="B97" s="202"/>
      <c r="C97" s="7">
        <v>108.7226719505143</v>
      </c>
      <c r="D97" s="7">
        <v>109.17766309334515</v>
      </c>
      <c r="E97" s="7">
        <v>109.86161006366116</v>
      </c>
      <c r="F97" s="13">
        <v>105.04168779223056</v>
      </c>
    </row>
    <row r="98" spans="1:6" s="6" customFormat="1" ht="17.149999999999999" customHeight="1" x14ac:dyDescent="0.2">
      <c r="A98" s="14" t="s">
        <v>81</v>
      </c>
      <c r="B98" s="202"/>
      <c r="C98" s="7">
        <v>110.22518534724009</v>
      </c>
      <c r="D98" s="7">
        <v>110.69433335877108</v>
      </c>
      <c r="E98" s="7">
        <v>111.6318367055746</v>
      </c>
      <c r="F98" s="13">
        <v>105.02504779223057</v>
      </c>
    </row>
    <row r="99" spans="1:6" s="6" customFormat="1" ht="17.149999999999999" customHeight="1" x14ac:dyDescent="0.2">
      <c r="A99" s="14" t="s">
        <v>305</v>
      </c>
      <c r="B99" s="202"/>
      <c r="C99" s="7">
        <v>110.14764960488435</v>
      </c>
      <c r="D99" s="7">
        <v>110.59382229138699</v>
      </c>
      <c r="E99" s="7">
        <v>111.54992451498426</v>
      </c>
      <c r="F99" s="13">
        <v>104.81206529301619</v>
      </c>
    </row>
    <row r="100" spans="1:6" s="6" customFormat="1" ht="17.149999999999999" customHeight="1" x14ac:dyDescent="0.2">
      <c r="A100" s="14" t="s">
        <v>304</v>
      </c>
      <c r="B100" s="202"/>
      <c r="C100" s="7">
        <v>110.14820660342137</v>
      </c>
      <c r="D100" s="7">
        <v>110.64537478968404</v>
      </c>
      <c r="E100" s="7">
        <v>111.58140070387124</v>
      </c>
      <c r="F100" s="13">
        <v>104.98502357781621</v>
      </c>
    </row>
    <row r="101" spans="1:6" s="6" customFormat="1" ht="17.149999999999999" customHeight="1" x14ac:dyDescent="0.2">
      <c r="A101" s="14" t="s">
        <v>73</v>
      </c>
      <c r="B101" s="202"/>
      <c r="C101" s="7">
        <v>111.13006822734528</v>
      </c>
      <c r="D101" s="7">
        <v>111.64712009770417</v>
      </c>
      <c r="E101" s="7">
        <v>112.6710108061631</v>
      </c>
      <c r="F101" s="13">
        <v>105.45543146536725</v>
      </c>
    </row>
    <row r="102" spans="1:6" s="6" customFormat="1" ht="17.149999999999999" customHeight="1" x14ac:dyDescent="0.2">
      <c r="A102" s="14" t="s">
        <v>74</v>
      </c>
      <c r="B102" s="202"/>
      <c r="C102" s="7">
        <v>111.10598848480005</v>
      </c>
      <c r="D102" s="7">
        <v>111.62640703267577</v>
      </c>
      <c r="E102" s="7">
        <v>112.60667840473327</v>
      </c>
      <c r="F102" s="13">
        <v>105.69849396458162</v>
      </c>
    </row>
    <row r="103" spans="1:6" s="6" customFormat="1" ht="17.149999999999999" customHeight="1" x14ac:dyDescent="0.2">
      <c r="A103" s="14" t="s">
        <v>75</v>
      </c>
      <c r="B103" s="202"/>
      <c r="C103" s="7">
        <v>110.96504886160058</v>
      </c>
      <c r="D103" s="7">
        <v>111.53506263311178</v>
      </c>
      <c r="E103" s="7">
        <v>112.49047387405068</v>
      </c>
      <c r="F103" s="13">
        <v>105.75748415636987</v>
      </c>
    </row>
    <row r="104" spans="1:6" s="6" customFormat="1" ht="17.149999999999999" customHeight="1" x14ac:dyDescent="0.2">
      <c r="A104" s="14" t="s">
        <v>76</v>
      </c>
      <c r="B104" s="202"/>
      <c r="C104" s="7">
        <v>113.62764591310325</v>
      </c>
      <c r="D104" s="7">
        <v>114.3067987412672</v>
      </c>
      <c r="E104" s="7">
        <v>115.50096751497333</v>
      </c>
      <c r="F104" s="13">
        <v>107.08540180879909</v>
      </c>
    </row>
    <row r="105" spans="1:6" s="6" customFormat="1" ht="17.149999999999999" customHeight="1" x14ac:dyDescent="0.2">
      <c r="A105" s="14" t="s">
        <v>313</v>
      </c>
      <c r="B105" s="202"/>
      <c r="C105" s="7">
        <v>113.62623236961454</v>
      </c>
      <c r="D105" s="7">
        <v>114.3240798722634</v>
      </c>
      <c r="E105" s="7">
        <v>115.50798273935251</v>
      </c>
      <c r="F105" s="13">
        <v>107.16476309813237</v>
      </c>
    </row>
    <row r="106" spans="1:6" s="6" customFormat="1" ht="17.149999999999999" customHeight="1" x14ac:dyDescent="0.2">
      <c r="A106" s="14" t="s">
        <v>349</v>
      </c>
      <c r="B106" s="202"/>
      <c r="C106" s="7">
        <v>113.42416693687878</v>
      </c>
      <c r="D106" s="7">
        <v>114.16305695507343</v>
      </c>
      <c r="E106" s="7">
        <v>115.33163218671886</v>
      </c>
      <c r="F106" s="13">
        <v>107.09642970859719</v>
      </c>
    </row>
    <row r="107" spans="1:6" s="108" customFormat="1" ht="17.149999999999999" customHeight="1" x14ac:dyDescent="0.2">
      <c r="A107" s="14" t="s">
        <v>79</v>
      </c>
      <c r="B107" s="189"/>
      <c r="C107" s="7">
        <v>114.82099192128736</v>
      </c>
      <c r="D107" s="7">
        <v>115.58877905612081</v>
      </c>
      <c r="E107" s="7">
        <v>116.95271352969814</v>
      </c>
      <c r="F107" s="13">
        <v>107.34077220780003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114.71176589858148</v>
      </c>
      <c r="D109" s="7">
        <v>115.57982027562151</v>
      </c>
      <c r="E109" s="7">
        <v>116.94259077885411</v>
      </c>
      <c r="F109" s="13">
        <v>107.33885220780002</v>
      </c>
    </row>
    <row r="110" spans="1:6" s="6" customFormat="1" ht="17.149999999999999" customHeight="1" x14ac:dyDescent="0.2">
      <c r="A110" s="15" t="s">
        <v>352</v>
      </c>
      <c r="B110" s="202"/>
      <c r="C110" s="7">
        <v>114.55945888747161</v>
      </c>
      <c r="D110" s="7">
        <v>115.34174279665484</v>
      </c>
      <c r="E110" s="7">
        <v>116.70599777458435</v>
      </c>
      <c r="F110" s="13">
        <v>107.0917977891755</v>
      </c>
    </row>
    <row r="111" spans="1:6" s="6" customFormat="1" ht="17.149999999999999" customHeight="1" x14ac:dyDescent="0.2">
      <c r="A111" s="14" t="s">
        <v>81</v>
      </c>
      <c r="B111" s="202"/>
      <c r="C111" s="7">
        <v>115.14309043800142</v>
      </c>
      <c r="D111" s="7">
        <v>115.91423897594584</v>
      </c>
      <c r="E111" s="7">
        <v>117.37327081419627</v>
      </c>
      <c r="F111" s="13">
        <v>107.0911577891755</v>
      </c>
    </row>
    <row r="112" spans="1:6" s="6" customFormat="1" ht="17.149999999999999" customHeight="1" x14ac:dyDescent="0.2">
      <c r="A112" s="14" t="s">
        <v>305</v>
      </c>
      <c r="B112" s="202"/>
      <c r="C112" s="7">
        <v>115.19348177007149</v>
      </c>
      <c r="D112" s="7">
        <v>115.94084053656032</v>
      </c>
      <c r="E112" s="7">
        <v>117.36510305079484</v>
      </c>
      <c r="F112" s="13">
        <v>107.32801697444148</v>
      </c>
    </row>
    <row r="113" spans="1:6" s="6" customFormat="1" ht="17.149999999999999" customHeight="1" x14ac:dyDescent="0.2">
      <c r="A113" s="14" t="s">
        <v>72</v>
      </c>
      <c r="B113" s="202"/>
      <c r="C113" s="7">
        <v>115.200720382586</v>
      </c>
      <c r="D113" s="7">
        <v>115.97082434229465</v>
      </c>
      <c r="E113" s="7">
        <v>117.36980656953986</v>
      </c>
      <c r="F113" s="13">
        <v>107.51087614497879</v>
      </c>
    </row>
    <row r="114" spans="1:6" s="6" customFormat="1" ht="17.149999999999999" customHeight="1" x14ac:dyDescent="0.2">
      <c r="A114" s="14" t="s">
        <v>73</v>
      </c>
      <c r="B114" s="202"/>
      <c r="C114" s="7">
        <v>115.26887427903652</v>
      </c>
      <c r="D114" s="7">
        <v>116.0040774170763</v>
      </c>
      <c r="E114" s="7">
        <v>117.36979063151745</v>
      </c>
      <c r="F114" s="13">
        <v>107.74531413792231</v>
      </c>
    </row>
    <row r="115" spans="1:6" s="6" customFormat="1" ht="17.149999999999999" customHeight="1" x14ac:dyDescent="0.2">
      <c r="A115" s="14" t="s">
        <v>74</v>
      </c>
      <c r="B115" s="202"/>
      <c r="C115" s="7">
        <v>115.24224759148467</v>
      </c>
      <c r="D115" s="7">
        <v>115.96197863301211</v>
      </c>
      <c r="E115" s="7">
        <v>117.39780744094627</v>
      </c>
      <c r="F115" s="13">
        <v>107.2792111905294</v>
      </c>
    </row>
    <row r="116" spans="1:6" s="6" customFormat="1" ht="17.149999999999999" customHeight="1" x14ac:dyDescent="0.2">
      <c r="A116" s="14" t="s">
        <v>75</v>
      </c>
      <c r="B116" s="202"/>
      <c r="C116" s="7">
        <v>114.95972220762188</v>
      </c>
      <c r="D116" s="7">
        <v>115.67780717571809</v>
      </c>
      <c r="E116" s="7">
        <v>117.10815430736156</v>
      </c>
      <c r="F116" s="13">
        <v>107.02818861572308</v>
      </c>
    </row>
    <row r="117" spans="1:6" s="6" customFormat="1" ht="17.149999999999999" customHeight="1" x14ac:dyDescent="0.2">
      <c r="A117" s="14" t="s">
        <v>76</v>
      </c>
      <c r="B117" s="202"/>
      <c r="C117" s="7">
        <v>114.93565996081323</v>
      </c>
      <c r="D117" s="7">
        <v>115.70090514882169</v>
      </c>
      <c r="E117" s="7">
        <v>117.12233033334124</v>
      </c>
      <c r="F117" s="13">
        <v>107.1052395333443</v>
      </c>
    </row>
    <row r="118" spans="1:6" s="6" customFormat="1" ht="17.149999999999999" customHeight="1" x14ac:dyDescent="0.2">
      <c r="A118" s="14" t="s">
        <v>313</v>
      </c>
      <c r="B118" s="202"/>
      <c r="C118" s="7">
        <v>114.60272438003736</v>
      </c>
      <c r="D118" s="7">
        <v>115.36575952308337</v>
      </c>
      <c r="E118" s="7">
        <v>116.77307306506722</v>
      </c>
      <c r="F118" s="13">
        <v>106.85543006306679</v>
      </c>
    </row>
    <row r="119" spans="1:6" s="6" customFormat="1" ht="17.149999999999999" customHeight="1" x14ac:dyDescent="0.2">
      <c r="A119" s="14" t="s">
        <v>78</v>
      </c>
      <c r="B119" s="202"/>
      <c r="C119" s="7">
        <v>114.4459752750782</v>
      </c>
      <c r="D119" s="7">
        <v>115.18739936790379</v>
      </c>
      <c r="E119" s="7">
        <v>116.56722916438015</v>
      </c>
      <c r="F119" s="13">
        <v>106.8432700630668</v>
      </c>
    </row>
    <row r="120" spans="1:6" s="108" customFormat="1" ht="17.149999999999999" customHeight="1" x14ac:dyDescent="0.2">
      <c r="A120" s="14" t="s">
        <v>79</v>
      </c>
      <c r="B120" s="189"/>
      <c r="C120" s="7">
        <v>113.64797483737379</v>
      </c>
      <c r="D120" s="7">
        <v>114.35003860992973</v>
      </c>
      <c r="E120" s="7">
        <v>115.66724086177463</v>
      </c>
      <c r="F120" s="13">
        <v>106.38463161691976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113.63249528127271</v>
      </c>
      <c r="D122" s="7">
        <v>114.35001627636436</v>
      </c>
      <c r="E122" s="7">
        <v>115.65355789572071</v>
      </c>
      <c r="F122" s="13">
        <v>106.46721808348411</v>
      </c>
    </row>
    <row r="123" spans="1:6" s="6" customFormat="1" ht="17.149999999999999" customHeight="1" x14ac:dyDescent="0.2">
      <c r="A123" s="15" t="s">
        <v>295</v>
      </c>
      <c r="B123" s="202"/>
      <c r="C123" s="7">
        <v>113.30995511909966</v>
      </c>
      <c r="D123" s="7">
        <v>114.03094988631167</v>
      </c>
      <c r="E123" s="7">
        <v>115.29905082448332</v>
      </c>
      <c r="F123" s="13">
        <v>106.36246916013063</v>
      </c>
    </row>
    <row r="124" spans="1:6" s="6" customFormat="1" ht="17.149999999999999" customHeight="1" x14ac:dyDescent="0.2">
      <c r="A124" s="14" t="s">
        <v>81</v>
      </c>
      <c r="B124" s="202"/>
      <c r="C124" s="7">
        <v>113.02016423626</v>
      </c>
      <c r="D124" s="7">
        <v>113.63766562124803</v>
      </c>
      <c r="E124" s="7">
        <v>114.85891570645207</v>
      </c>
      <c r="F124" s="13">
        <v>106.25250213912267</v>
      </c>
    </row>
    <row r="125" spans="1:6" s="6" customFormat="1" ht="17.149999999999999" customHeight="1" x14ac:dyDescent="0.2">
      <c r="A125" s="14" t="s">
        <v>82</v>
      </c>
      <c r="B125" s="202"/>
      <c r="C125" s="7">
        <v>112.91499538112981</v>
      </c>
      <c r="D125" s="7">
        <v>113.56290327797522</v>
      </c>
      <c r="E125" s="7">
        <v>114.77316610235836</v>
      </c>
      <c r="F125" s="13">
        <v>106.24418213912267</v>
      </c>
    </row>
    <row r="126" spans="1:6" s="6" customFormat="1" ht="17.149999999999999" customHeight="1" x14ac:dyDescent="0.2">
      <c r="A126" s="14" t="s">
        <v>304</v>
      </c>
      <c r="B126" s="202"/>
      <c r="C126" s="7">
        <v>113.02234851918431</v>
      </c>
      <c r="D126" s="7">
        <v>113.73950526241953</v>
      </c>
      <c r="E126" s="7">
        <v>114.99044328002289</v>
      </c>
      <c r="F126" s="13">
        <v>106.17481243010489</v>
      </c>
    </row>
    <row r="127" spans="1:6" s="6" customFormat="1" ht="17.149999999999999" customHeight="1" x14ac:dyDescent="0.2">
      <c r="A127" s="14" t="s">
        <v>73</v>
      </c>
      <c r="B127" s="202"/>
      <c r="C127" s="7">
        <v>112.6972702383833</v>
      </c>
      <c r="D127" s="7">
        <v>113.35193398802441</v>
      </c>
      <c r="E127" s="7">
        <v>114.54195616384163</v>
      </c>
      <c r="F127" s="13">
        <v>106.15561243010488</v>
      </c>
    </row>
    <row r="128" spans="1:6" s="6" customFormat="1" ht="17.149999999999999" customHeight="1" x14ac:dyDescent="0.2">
      <c r="A128" s="14" t="s">
        <v>74</v>
      </c>
      <c r="B128" s="202"/>
      <c r="C128" s="7">
        <v>112.70033816004445</v>
      </c>
      <c r="D128" s="7">
        <v>113.33779526874703</v>
      </c>
      <c r="E128" s="7">
        <v>114.52877948207777</v>
      </c>
      <c r="F128" s="13">
        <v>106.13565606184703</v>
      </c>
    </row>
    <row r="129" spans="1:6" s="6" customFormat="1" ht="17.149999999999999" customHeight="1" x14ac:dyDescent="0.2">
      <c r="A129" s="14" t="s">
        <v>75</v>
      </c>
      <c r="B129" s="202"/>
      <c r="C129" s="7">
        <v>112.48346043464159</v>
      </c>
      <c r="D129" s="7">
        <v>113.10121333625783</v>
      </c>
      <c r="E129" s="7">
        <v>114.25622353786343</v>
      </c>
      <c r="F129" s="13">
        <v>106.11661676122057</v>
      </c>
    </row>
    <row r="130" spans="1:6" s="6" customFormat="1" ht="17.149999999999999" customHeight="1" x14ac:dyDescent="0.2">
      <c r="A130" s="14" t="s">
        <v>76</v>
      </c>
      <c r="B130" s="202"/>
      <c r="C130" s="7">
        <v>112.22720099508147</v>
      </c>
      <c r="D130" s="7">
        <v>112.81192972592542</v>
      </c>
      <c r="E130" s="7">
        <v>113.94784329028457</v>
      </c>
      <c r="F130" s="13">
        <v>105.94281464786619</v>
      </c>
    </row>
    <row r="131" spans="1:6" s="6" customFormat="1" ht="17.149999999999999" customHeight="1" x14ac:dyDescent="0.2">
      <c r="A131" s="14" t="s">
        <v>77</v>
      </c>
      <c r="B131" s="202"/>
      <c r="C131" s="7">
        <v>112.22266179826426</v>
      </c>
      <c r="D131" s="7">
        <v>112.79966450714548</v>
      </c>
      <c r="E131" s="7">
        <v>113.93598400724073</v>
      </c>
      <c r="F131" s="13">
        <v>105.9280946478662</v>
      </c>
    </row>
    <row r="132" spans="1:6" s="6" customFormat="1" ht="17.149999999999999" customHeight="1" x14ac:dyDescent="0.2">
      <c r="A132" s="14" t="s">
        <v>300</v>
      </c>
      <c r="B132" s="202"/>
      <c r="C132" s="7">
        <v>112.29590963158394</v>
      </c>
      <c r="D132" s="7">
        <v>112.80700967303497</v>
      </c>
      <c r="E132" s="7">
        <v>113.94283104065221</v>
      </c>
      <c r="F132" s="13">
        <v>105.93845212862095</v>
      </c>
    </row>
    <row r="133" spans="1:6" s="108" customFormat="1" ht="17.149999999999999" customHeight="1" x14ac:dyDescent="0.2">
      <c r="A133" s="14" t="s">
        <v>79</v>
      </c>
      <c r="B133" s="189"/>
      <c r="C133" s="7">
        <v>112.76299934082979</v>
      </c>
      <c r="D133" s="7">
        <v>113.30220943458363</v>
      </c>
      <c r="E133" s="7">
        <v>114.42642981240067</v>
      </c>
      <c r="F133" s="13">
        <v>106.50380558536014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113.02447035972804</v>
      </c>
      <c r="D135" s="7">
        <v>113.62799867683675</v>
      </c>
      <c r="E135" s="7">
        <v>114.72637260546688</v>
      </c>
      <c r="F135" s="13">
        <v>106.98589389771411</v>
      </c>
    </row>
    <row r="136" spans="1:6" s="6" customFormat="1" ht="17.149999999999999" customHeight="1" x14ac:dyDescent="0.2">
      <c r="A136" s="15" t="s">
        <v>80</v>
      </c>
      <c r="B136" s="202"/>
      <c r="C136" s="7">
        <v>113.26522409425806</v>
      </c>
      <c r="D136" s="7">
        <v>113.85339200574819</v>
      </c>
      <c r="E136" s="7">
        <v>114.99289178694659</v>
      </c>
      <c r="F136" s="13">
        <v>106.96259029858561</v>
      </c>
    </row>
    <row r="137" spans="1:6" s="6" customFormat="1" ht="17.149999999999999" customHeight="1" x14ac:dyDescent="0.2">
      <c r="A137" s="14" t="s">
        <v>81</v>
      </c>
      <c r="B137" s="202"/>
      <c r="C137" s="7">
        <v>113.36261888885291</v>
      </c>
      <c r="D137" s="7">
        <v>113.88833951371981</v>
      </c>
      <c r="E137" s="7">
        <v>115.01784244563069</v>
      </c>
      <c r="F137" s="13">
        <v>107.05799091701279</v>
      </c>
    </row>
    <row r="138" spans="1:6" s="6" customFormat="1" ht="17.149999999999999" customHeight="1" x14ac:dyDescent="0.2">
      <c r="A138" s="14" t="s">
        <v>305</v>
      </c>
      <c r="B138" s="202"/>
      <c r="C138" s="7">
        <v>113.72362156438012</v>
      </c>
      <c r="D138" s="7">
        <v>114.25664273141447</v>
      </c>
      <c r="E138" s="7">
        <v>115.4066444699376</v>
      </c>
      <c r="F138" s="13">
        <v>107.3023334162156</v>
      </c>
    </row>
    <row r="139" spans="1:6" s="6" customFormat="1" ht="17.149999999999999" customHeight="1" x14ac:dyDescent="0.2">
      <c r="A139" s="14" t="s">
        <v>72</v>
      </c>
      <c r="B139" s="202"/>
      <c r="C139" s="7">
        <v>113.63202948425653</v>
      </c>
      <c r="D139" s="7">
        <v>114.27588945791089</v>
      </c>
      <c r="E139" s="7">
        <v>115.42009479245415</v>
      </c>
      <c r="F139" s="13">
        <v>107.35663225162773</v>
      </c>
    </row>
    <row r="140" spans="1:6" s="6" customFormat="1" ht="17.149999999999999" customHeight="1" x14ac:dyDescent="0.2">
      <c r="A140" s="14" t="s">
        <v>73</v>
      </c>
      <c r="B140" s="202"/>
      <c r="C140" s="7">
        <v>113.72346138633695</v>
      </c>
      <c r="D140" s="7">
        <v>114.28960297834459</v>
      </c>
      <c r="E140" s="7">
        <v>115.43893356699523</v>
      </c>
      <c r="F140" s="13">
        <v>107.33935225162773</v>
      </c>
    </row>
    <row r="141" spans="1:6" s="6" customFormat="1" ht="17.149999999999999" customHeight="1" x14ac:dyDescent="0.2">
      <c r="A141" s="14" t="s">
        <v>74</v>
      </c>
      <c r="B141" s="202"/>
      <c r="C141" s="7">
        <v>113.70174644615932</v>
      </c>
      <c r="D141" s="7">
        <v>114.2939715567059</v>
      </c>
      <c r="E141" s="7">
        <v>115.44317788626022</v>
      </c>
      <c r="F141" s="13">
        <v>107.34447225162774</v>
      </c>
    </row>
    <row r="142" spans="1:6" s="6" customFormat="1" ht="17.149999999999999" customHeight="1" x14ac:dyDescent="0.2">
      <c r="A142" s="14" t="s">
        <v>75</v>
      </c>
      <c r="B142" s="202"/>
      <c r="C142" s="7">
        <v>113.83027801026476</v>
      </c>
      <c r="D142" s="7">
        <v>114.4253769439236</v>
      </c>
      <c r="E142" s="7">
        <v>115.5573890627888</v>
      </c>
      <c r="F142" s="13">
        <v>107.57985475084209</v>
      </c>
    </row>
    <row r="143" spans="1:6" s="6" customFormat="1" ht="17.149999999999999" customHeight="1" x14ac:dyDescent="0.2">
      <c r="A143" s="14" t="s">
        <v>76</v>
      </c>
      <c r="B143" s="202"/>
      <c r="C143" s="7">
        <v>114.21548952984499</v>
      </c>
      <c r="D143" s="7">
        <v>114.82223323139216</v>
      </c>
      <c r="E143" s="7">
        <v>115.97922229614868</v>
      </c>
      <c r="F143" s="13">
        <v>107.82567004275502</v>
      </c>
    </row>
    <row r="144" spans="1:6" s="6" customFormat="1" ht="17.149999999999999" customHeight="1" x14ac:dyDescent="0.2">
      <c r="A144" s="14" t="s">
        <v>313</v>
      </c>
      <c r="B144" s="202"/>
      <c r="C144" s="7">
        <v>114.53042943105395</v>
      </c>
      <c r="D144" s="7">
        <v>115.14735919823283</v>
      </c>
      <c r="E144" s="7">
        <v>116.35610198714124</v>
      </c>
      <c r="F144" s="13">
        <v>107.83783004275503</v>
      </c>
    </row>
    <row r="145" spans="1:6" s="6" customFormat="1" ht="17.149999999999999" customHeight="1" x14ac:dyDescent="0.2">
      <c r="A145" s="14" t="s">
        <v>78</v>
      </c>
      <c r="B145" s="202"/>
      <c r="C145" s="7">
        <v>114.84624200401478</v>
      </c>
      <c r="D145" s="7">
        <v>115.4999627480169</v>
      </c>
      <c r="E145" s="7">
        <v>116.75841436252132</v>
      </c>
      <c r="F145" s="13">
        <v>107.8898335696782</v>
      </c>
    </row>
    <row r="146" spans="1:6" s="108" customFormat="1" ht="17.149999999999999" customHeight="1" x14ac:dyDescent="0.2">
      <c r="A146" s="14" t="s">
        <v>297</v>
      </c>
      <c r="B146" s="189"/>
      <c r="C146" s="7">
        <v>115.57058253522324</v>
      </c>
      <c r="D146" s="7">
        <v>116.27614028628604</v>
      </c>
      <c r="E146" s="7">
        <v>117.51573439624892</v>
      </c>
      <c r="F146" s="13">
        <v>108.78004651772255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116.12523772144583</v>
      </c>
      <c r="D148" s="7">
        <v>116.84587353589775</v>
      </c>
      <c r="E148" s="7">
        <v>118.17919300080671</v>
      </c>
      <c r="F148" s="13">
        <v>108.78300226853777</v>
      </c>
    </row>
    <row r="149" spans="1:6" s="6" customFormat="1" ht="17.149999999999999" customHeight="1" x14ac:dyDescent="0.2">
      <c r="A149" s="15" t="s">
        <v>80</v>
      </c>
      <c r="B149" s="202"/>
      <c r="C149" s="7">
        <v>116.30604186375875</v>
      </c>
      <c r="D149" s="7">
        <v>117.07368797764417</v>
      </c>
      <c r="E149" s="7">
        <v>118.44891340838907</v>
      </c>
      <c r="F149" s="13">
        <v>108.75740226853777</v>
      </c>
    </row>
    <row r="150" spans="1:6" s="6" customFormat="1" ht="17.149999999999999" customHeight="1" x14ac:dyDescent="0.2">
      <c r="A150" s="14" t="s">
        <v>81</v>
      </c>
      <c r="B150" s="202"/>
      <c r="C150" s="7">
        <v>116.67290309781994</v>
      </c>
      <c r="D150" s="7">
        <v>117.39725446772165</v>
      </c>
      <c r="E150" s="7">
        <v>118.75967823865706</v>
      </c>
      <c r="F150" s="13">
        <v>109.15838316511656</v>
      </c>
    </row>
    <row r="151" spans="1:6" s="6" customFormat="1" ht="17.149999999999999" customHeight="1" x14ac:dyDescent="0.2">
      <c r="A151" s="14" t="s">
        <v>82</v>
      </c>
      <c r="B151" s="202"/>
      <c r="C151" s="7">
        <v>116.76051252314562</v>
      </c>
      <c r="D151" s="7">
        <v>117.46659204708212</v>
      </c>
      <c r="E151" s="7">
        <v>118.87923507409884</v>
      </c>
      <c r="F151" s="13">
        <v>108.92403403804011</v>
      </c>
    </row>
    <row r="152" spans="1:6" s="6" customFormat="1" ht="17.149999999999999" customHeight="1" x14ac:dyDescent="0.2">
      <c r="A152" s="14" t="s">
        <v>304</v>
      </c>
      <c r="B152" s="202"/>
      <c r="C152" s="7">
        <v>116.84004065826214</v>
      </c>
      <c r="D152" s="7">
        <v>117.58798420072966</v>
      </c>
      <c r="E152" s="7">
        <v>119.02059544893575</v>
      </c>
      <c r="F152" s="13">
        <v>108.92467403804011</v>
      </c>
    </row>
    <row r="153" spans="1:6" s="6" customFormat="1" ht="17.149999999999999" customHeight="1" x14ac:dyDescent="0.2">
      <c r="A153" s="14" t="s">
        <v>73</v>
      </c>
      <c r="B153" s="202"/>
      <c r="C153" s="7">
        <v>117.17397119701718</v>
      </c>
      <c r="D153" s="7">
        <v>117.88089230960503</v>
      </c>
      <c r="E153" s="7">
        <v>119.36119957068775</v>
      </c>
      <c r="F153" s="13">
        <v>108.92915403804011</v>
      </c>
    </row>
    <row r="154" spans="1:6" s="6" customFormat="1" ht="17.149999999999999" customHeight="1" x14ac:dyDescent="0.2">
      <c r="A154" s="14" t="s">
        <v>74</v>
      </c>
      <c r="B154" s="202"/>
      <c r="C154" s="7">
        <v>117.16903323786339</v>
      </c>
      <c r="D154" s="7">
        <v>117.92122292010836</v>
      </c>
      <c r="E154" s="7">
        <v>119.40936363839936</v>
      </c>
      <c r="F154" s="13">
        <v>108.92211403804009</v>
      </c>
    </row>
    <row r="155" spans="1:6" s="6" customFormat="1" ht="17.149999999999999" customHeight="1" x14ac:dyDescent="0.2">
      <c r="A155" s="14" t="s">
        <v>75</v>
      </c>
      <c r="B155" s="202"/>
      <c r="C155" s="7">
        <v>117.12012528797824</v>
      </c>
      <c r="D155" s="7">
        <v>117.9565708138223</v>
      </c>
      <c r="E155" s="7">
        <v>119.49011595905249</v>
      </c>
      <c r="F155" s="13">
        <v>108.68289153882574</v>
      </c>
    </row>
    <row r="156" spans="1:6" s="6" customFormat="1" ht="17.149999999999999" customHeight="1" x14ac:dyDescent="0.2">
      <c r="A156" s="14" t="s">
        <v>76</v>
      </c>
      <c r="B156" s="202"/>
      <c r="C156" s="7">
        <v>118.41608687012047</v>
      </c>
      <c r="D156" s="7">
        <v>119.26106695907517</v>
      </c>
      <c r="E156" s="7">
        <v>120.99053606784672</v>
      </c>
      <c r="F156" s="13">
        <v>108.8025930884842</v>
      </c>
    </row>
    <row r="157" spans="1:6" s="6" customFormat="1" ht="17.149999999999999" customHeight="1" x14ac:dyDescent="0.2">
      <c r="A157" s="14" t="s">
        <v>88</v>
      </c>
      <c r="B157" s="202"/>
      <c r="C157" s="7">
        <v>118.55507251682037</v>
      </c>
      <c r="D157" s="7">
        <v>119.37330878331923</v>
      </c>
      <c r="E157" s="7">
        <v>121.1129080602902</v>
      </c>
      <c r="F157" s="13">
        <v>108.85357559396911</v>
      </c>
    </row>
    <row r="158" spans="1:6" s="6" customFormat="1" ht="17.149999999999999" customHeight="1" x14ac:dyDescent="0.2">
      <c r="A158" s="14" t="s">
        <v>89</v>
      </c>
      <c r="B158" s="202"/>
      <c r="C158" s="7">
        <v>118.64209775935515</v>
      </c>
      <c r="D158" s="7">
        <v>119.4491739906788</v>
      </c>
      <c r="E158" s="7">
        <v>121.18782419628265</v>
      </c>
      <c r="F158" s="13">
        <v>108.93518004121692</v>
      </c>
    </row>
    <row r="159" spans="1:6" s="6" customFormat="1" ht="17.149999999999999" customHeight="1" x14ac:dyDescent="0.2">
      <c r="A159" s="14" t="s">
        <v>90</v>
      </c>
      <c r="B159" s="202"/>
      <c r="C159" s="7">
        <v>118.92301277472711</v>
      </c>
      <c r="D159" s="7">
        <v>119.76173345876647</v>
      </c>
      <c r="E159" s="7">
        <v>121.52023531123716</v>
      </c>
      <c r="F159" s="13">
        <v>109.12769230580609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118.92674632340037</v>
      </c>
      <c r="D161" s="7">
        <v>119.77892699740728</v>
      </c>
      <c r="E161" s="7">
        <v>121.54228290783526</v>
      </c>
      <c r="F161" s="13">
        <v>109.11553230580608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118.98333972611186</v>
      </c>
      <c r="D162" s="7">
        <v>119.79353213758262</v>
      </c>
      <c r="E162" s="7">
        <v>121.55718655563307</v>
      </c>
      <c r="F162" s="13">
        <v>109.1283323058061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119.31217554237634</v>
      </c>
      <c r="D163" s="7">
        <v>120.09314444975473</v>
      </c>
      <c r="E163" s="7">
        <v>121.73771699205642</v>
      </c>
      <c r="F163" s="13">
        <v>110.14805848394023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119.37733994969994</v>
      </c>
      <c r="D164" s="7">
        <v>120.11106357698345</v>
      </c>
      <c r="E164" s="7">
        <v>121.75050176152047</v>
      </c>
      <c r="F164" s="13">
        <v>110.19702618338802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119.28572364491905</v>
      </c>
      <c r="D165" s="7">
        <v>120.10920319425442</v>
      </c>
      <c r="E165" s="7">
        <v>121.75299042399683</v>
      </c>
      <c r="F165" s="13">
        <v>110.16886618338802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120.10388980499074</v>
      </c>
      <c r="D166" s="7">
        <v>120.87358352582068</v>
      </c>
      <c r="E166" s="7">
        <v>122.57069117571234</v>
      </c>
      <c r="F166" s="13">
        <v>110.61080639846313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119.94540127641159</v>
      </c>
      <c r="D167" s="7">
        <v>120.7177017560475</v>
      </c>
      <c r="E167" s="7">
        <v>122.38426944191305</v>
      </c>
      <c r="F167" s="13">
        <v>110.63960639846313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119.90706137103817</v>
      </c>
      <c r="D168" s="7">
        <v>120.70011995113771</v>
      </c>
      <c r="E168" s="7">
        <v>122.40630267315312</v>
      </c>
      <c r="F168" s="13">
        <v>110.38246389926032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120.43473178413039</v>
      </c>
      <c r="D169" s="7">
        <v>121.21585281301493</v>
      </c>
      <c r="E169" s="7">
        <v>122.87442508807852</v>
      </c>
      <c r="F169" s="13">
        <v>111.18610743435345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120.3075717956651</v>
      </c>
      <c r="D170" s="7">
        <v>121.03284946650649</v>
      </c>
      <c r="E170" s="7">
        <v>122.61155178355946</v>
      </c>
      <c r="F170" s="13">
        <v>111.48609500376421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120.17356487528055</v>
      </c>
      <c r="D171" s="7">
        <v>120.91234369446059</v>
      </c>
      <c r="E171" s="7">
        <v>122.44817202323021</v>
      </c>
      <c r="F171" s="13">
        <v>111.62485751463527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120.89694692349312</v>
      </c>
      <c r="D172" s="7">
        <v>121.70303486401852</v>
      </c>
      <c r="E172" s="7">
        <v>123.33048300011065</v>
      </c>
      <c r="F172" s="13">
        <v>111.86150388741078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120.95469900928416</v>
      </c>
      <c r="D174" s="7">
        <v>121.77021419839042</v>
      </c>
      <c r="E174" s="7">
        <v>123.36880726629265</v>
      </c>
      <c r="F174" s="13">
        <v>112.10317606190765</v>
      </c>
    </row>
    <row r="175" spans="1:6" s="6" customFormat="1" ht="17.149999999999999" customHeight="1" x14ac:dyDescent="0.2">
      <c r="A175" s="14" t="s">
        <v>91</v>
      </c>
      <c r="B175" s="202"/>
      <c r="C175" s="7">
        <v>120.7666387128633</v>
      </c>
      <c r="D175" s="7">
        <v>121.59327247443804</v>
      </c>
      <c r="E175" s="7">
        <v>123.20269379313628</v>
      </c>
      <c r="F175" s="13">
        <v>111.86075356270486</v>
      </c>
    </row>
    <row r="176" spans="1:6" s="6" customFormat="1" ht="17.149999999999999" customHeight="1" x14ac:dyDescent="0.2">
      <c r="A176" s="14" t="s">
        <v>92</v>
      </c>
      <c r="B176" s="202"/>
      <c r="C176" s="7">
        <v>120.45192461884201</v>
      </c>
      <c r="D176" s="7">
        <v>121.26176572981574</v>
      </c>
      <c r="E176" s="7">
        <v>122.83137617274596</v>
      </c>
      <c r="F176" s="13">
        <v>111.76999179691627</v>
      </c>
    </row>
    <row r="177" spans="1:6" s="6" customFormat="1" ht="17.149999999999999" customHeight="1" x14ac:dyDescent="0.2">
      <c r="A177" s="14" t="s">
        <v>93</v>
      </c>
      <c r="B177" s="202"/>
      <c r="C177" s="7">
        <v>120.18356440473357</v>
      </c>
      <c r="D177" s="7">
        <v>120.98137682612972</v>
      </c>
      <c r="E177" s="7">
        <v>122.5416506573002</v>
      </c>
      <c r="F177" s="13">
        <v>111.54606340451323</v>
      </c>
    </row>
    <row r="178" spans="1:6" s="6" customFormat="1" ht="17.149999999999999" customHeight="1" x14ac:dyDescent="0.2">
      <c r="A178" s="14" t="s">
        <v>403</v>
      </c>
      <c r="B178" s="202"/>
      <c r="C178" s="7">
        <v>119.92610061435138</v>
      </c>
      <c r="D178" s="7">
        <v>120.74235813622384</v>
      </c>
      <c r="E178" s="7">
        <v>122.2606723821506</v>
      </c>
      <c r="F178" s="13">
        <v>111.56078340451322</v>
      </c>
    </row>
    <row r="179" spans="1:6" s="6" customFormat="1" ht="17.149999999999999" customHeight="1" x14ac:dyDescent="0.2">
      <c r="A179" s="14" t="s">
        <v>73</v>
      </c>
      <c r="B179" s="202"/>
      <c r="C179" s="7">
        <v>120.23517694258959</v>
      </c>
      <c r="D179" s="7">
        <v>121.06107894031697</v>
      </c>
      <c r="E179" s="7">
        <v>122.59458281824033</v>
      </c>
      <c r="F179" s="13">
        <v>111.78764921765287</v>
      </c>
    </row>
    <row r="180" spans="1:6" s="6" customFormat="1" ht="17.149999999999999" customHeight="1" x14ac:dyDescent="0.2">
      <c r="A180" s="14" t="s">
        <v>74</v>
      </c>
      <c r="B180" s="202"/>
      <c r="C180" s="7">
        <v>120.33781213980231</v>
      </c>
      <c r="D180" s="7">
        <v>121.13682420323249</v>
      </c>
      <c r="E180" s="7">
        <v>122.68116038136294</v>
      </c>
      <c r="F180" s="13">
        <v>111.79788921765287</v>
      </c>
    </row>
    <row r="181" spans="1:6" s="6" customFormat="1" ht="17.149999999999999" customHeight="1" x14ac:dyDescent="0.2">
      <c r="A181" s="14" t="s">
        <v>75</v>
      </c>
      <c r="B181" s="202"/>
      <c r="C181" s="7">
        <v>120.35600543899496</v>
      </c>
      <c r="D181" s="7">
        <v>121.15908278514644</v>
      </c>
      <c r="E181" s="7">
        <v>122.66828148761562</v>
      </c>
      <c r="F181" s="13">
        <v>112.03263171686723</v>
      </c>
    </row>
    <row r="182" spans="1:6" s="6" customFormat="1" ht="17.149999999999999" customHeight="1" x14ac:dyDescent="0.2">
      <c r="A182" s="14" t="s">
        <v>76</v>
      </c>
      <c r="B182" s="202"/>
      <c r="C182" s="7">
        <v>120.69197304938253</v>
      </c>
      <c r="D182" s="7">
        <v>121.51820725233625</v>
      </c>
      <c r="E182" s="7">
        <v>123.08543536955284</v>
      </c>
      <c r="F182" s="13">
        <v>112.04083975844233</v>
      </c>
    </row>
    <row r="183" spans="1:6" s="6" customFormat="1" ht="17.149999999999999" customHeight="1" x14ac:dyDescent="0.2">
      <c r="A183" s="14" t="s">
        <v>88</v>
      </c>
      <c r="B183" s="202"/>
      <c r="C183" s="7">
        <v>120.85060856218416</v>
      </c>
      <c r="D183" s="7">
        <v>121.62093561698455</v>
      </c>
      <c r="E183" s="7">
        <v>123.17590235430134</v>
      </c>
      <c r="F183" s="13">
        <v>112.21771534008863</v>
      </c>
    </row>
    <row r="184" spans="1:6" s="6" customFormat="1" ht="17.149999999999999" customHeight="1" x14ac:dyDescent="0.2">
      <c r="A184" s="14" t="s">
        <v>89</v>
      </c>
      <c r="B184" s="202"/>
      <c r="C184" s="7">
        <v>120.77518729068409</v>
      </c>
      <c r="D184" s="7">
        <v>121.61717899974084</v>
      </c>
      <c r="E184" s="7">
        <v>123.16764930806157</v>
      </c>
      <c r="F184" s="13">
        <v>112.2411496017842</v>
      </c>
    </row>
    <row r="185" spans="1:6" s="6" customFormat="1" ht="17.149999999999999" customHeight="1" x14ac:dyDescent="0.2">
      <c r="A185" s="14" t="s">
        <v>90</v>
      </c>
      <c r="B185" s="202"/>
      <c r="C185" s="7">
        <v>120.78277406764376</v>
      </c>
      <c r="D185" s="7">
        <v>121.62071036370568</v>
      </c>
      <c r="E185" s="7">
        <v>123.12274524669024</v>
      </c>
      <c r="F185" s="13">
        <v>112.53758046173927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121.75145972396108</v>
      </c>
      <c r="D187" s="7">
        <v>122.59434088850067</v>
      </c>
      <c r="E187" s="7">
        <v>124.17779817644899</v>
      </c>
      <c r="F187" s="13">
        <v>113.01883208801854</v>
      </c>
    </row>
    <row r="188" spans="1:6" s="6" customFormat="1" ht="17.149999999999999" customHeight="1" x14ac:dyDescent="0.2">
      <c r="A188" s="14" t="s">
        <v>91</v>
      </c>
      <c r="B188" s="202"/>
      <c r="C188" s="7">
        <v>122.33816710631605</v>
      </c>
      <c r="D188" s="7">
        <v>123.17940777064476</v>
      </c>
      <c r="E188" s="7">
        <v>124.86014401276653</v>
      </c>
      <c r="F188" s="13">
        <v>113.01563208801852</v>
      </c>
    </row>
    <row r="189" spans="1:6" s="6" customFormat="1" ht="17.149999999999999" customHeight="1" x14ac:dyDescent="0.2">
      <c r="A189" s="14" t="s">
        <v>92</v>
      </c>
      <c r="B189" s="202"/>
      <c r="C189" s="7">
        <v>122.83659924663455</v>
      </c>
      <c r="D189" s="7">
        <v>123.69316961897582</v>
      </c>
      <c r="E189" s="7">
        <v>125.32236489782986</v>
      </c>
      <c r="F189" s="13">
        <v>113.84107329209331</v>
      </c>
    </row>
    <row r="190" spans="1:6" s="6" customFormat="1" ht="17.149999999999999" customHeight="1" x14ac:dyDescent="0.2">
      <c r="A190" s="14" t="s">
        <v>93</v>
      </c>
      <c r="B190" s="202"/>
      <c r="C190" s="7">
        <v>122.86051221377717</v>
      </c>
      <c r="D190" s="7">
        <v>123.71684526848786</v>
      </c>
      <c r="E190" s="7">
        <v>125.34963817776466</v>
      </c>
      <c r="F190" s="13">
        <v>113.84299329209331</v>
      </c>
    </row>
    <row r="191" spans="1:6" s="6" customFormat="1" ht="17.149999999999999" customHeight="1" x14ac:dyDescent="0.2">
      <c r="A191" s="14" t="s">
        <v>403</v>
      </c>
      <c r="B191" s="202"/>
      <c r="C191" s="7">
        <v>123.00334341838672</v>
      </c>
      <c r="D191" s="7">
        <v>123.90458164064934</v>
      </c>
      <c r="E191" s="7">
        <v>125.47384988084899</v>
      </c>
      <c r="F191" s="13">
        <v>114.41487708169734</v>
      </c>
    </row>
    <row r="192" spans="1:6" s="6" customFormat="1" ht="17.149999999999999" customHeight="1" x14ac:dyDescent="0.2">
      <c r="A192" s="14" t="s">
        <v>73</v>
      </c>
      <c r="B192" s="202"/>
      <c r="C192" s="7">
        <v>124.14226623879649</v>
      </c>
      <c r="D192" s="7">
        <v>125.13300927383202</v>
      </c>
      <c r="E192" s="7">
        <v>126.81952993393581</v>
      </c>
      <c r="F192" s="13">
        <v>114.93425396421219</v>
      </c>
    </row>
    <row r="193" spans="1:6" s="6" customFormat="1" ht="17.149999999999999" customHeight="1" x14ac:dyDescent="0.2">
      <c r="A193" s="14" t="s">
        <v>74</v>
      </c>
      <c r="B193" s="202"/>
      <c r="C193" s="7">
        <v>124.62988208262612</v>
      </c>
      <c r="D193" s="7">
        <v>125.58058293435123</v>
      </c>
      <c r="E193" s="7">
        <v>127.34206927028264</v>
      </c>
      <c r="F193" s="13">
        <v>114.92849396421221</v>
      </c>
    </row>
    <row r="194" spans="1:6" s="6" customFormat="1" ht="17.149999999999999" customHeight="1" x14ac:dyDescent="0.2">
      <c r="A194" s="14" t="s">
        <v>75</v>
      </c>
      <c r="B194" s="202"/>
      <c r="C194" s="7">
        <v>125.0650562163656</v>
      </c>
      <c r="D194" s="7">
        <v>126.03484975195822</v>
      </c>
      <c r="E194" s="7">
        <v>127.85362950079984</v>
      </c>
      <c r="F194" s="13">
        <v>115.0362951185476</v>
      </c>
    </row>
    <row r="195" spans="1:6" s="6" customFormat="1" ht="17.149999999999999" customHeight="1" x14ac:dyDescent="0.2">
      <c r="A195" s="14" t="s">
        <v>76</v>
      </c>
      <c r="B195" s="202"/>
      <c r="C195" s="7">
        <v>125.6549645379782</v>
      </c>
      <c r="D195" s="7">
        <v>126.66149051067507</v>
      </c>
      <c r="E195" s="7">
        <v>128.59188228735107</v>
      </c>
      <c r="F195" s="13">
        <v>114.98799379773865</v>
      </c>
    </row>
    <row r="196" spans="1:6" s="6" customFormat="1" ht="17.149999999999999" customHeight="1" x14ac:dyDescent="0.2">
      <c r="A196" s="14" t="s">
        <v>88</v>
      </c>
      <c r="B196" s="202"/>
      <c r="C196" s="7">
        <v>126.03075070638266</v>
      </c>
      <c r="D196" s="7">
        <v>127.00647665723245</v>
      </c>
      <c r="E196" s="7">
        <v>128.98312522242634</v>
      </c>
      <c r="F196" s="13">
        <v>115.05325513649345</v>
      </c>
    </row>
    <row r="197" spans="1:6" s="6" customFormat="1" ht="17.149999999999999" customHeight="1" x14ac:dyDescent="0.2">
      <c r="A197" s="14" t="s">
        <v>89</v>
      </c>
      <c r="B197" s="202"/>
      <c r="C197" s="7">
        <v>127.03836235637088</v>
      </c>
      <c r="D197" s="7">
        <v>128.0107924809071</v>
      </c>
      <c r="E197" s="7">
        <v>129.9580461775883</v>
      </c>
      <c r="F197" s="13">
        <v>116.23532808963063</v>
      </c>
    </row>
    <row r="198" spans="1:6" s="6" customFormat="1" ht="17.149999999999999" customHeight="1" x14ac:dyDescent="0.2">
      <c r="A198" s="14" t="s">
        <v>90</v>
      </c>
      <c r="B198" s="202"/>
      <c r="C198" s="7">
        <v>128.18090933617412</v>
      </c>
      <c r="D198" s="7">
        <v>129.24076004358341</v>
      </c>
      <c r="E198" s="7">
        <v>131.36967715475399</v>
      </c>
      <c r="F198" s="13">
        <v>116.36673768209309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128.35816117430375</v>
      </c>
      <c r="D200" s="7">
        <v>129.44920653550889</v>
      </c>
      <c r="E200" s="7">
        <v>131.57402493091567</v>
      </c>
      <c r="F200" s="13">
        <v>116.59996999499754</v>
      </c>
    </row>
    <row r="201" spans="1:6" s="6" customFormat="1" ht="17.149999999999999" customHeight="1" x14ac:dyDescent="0.2">
      <c r="A201" s="14" t="s">
        <v>91</v>
      </c>
      <c r="B201" s="202"/>
      <c r="C201" s="7">
        <v>128.46332572520666</v>
      </c>
      <c r="D201" s="7">
        <v>129.49505229063149</v>
      </c>
      <c r="E201" s="7">
        <v>131.62533530863692</v>
      </c>
      <c r="F201" s="13">
        <v>116.61276999499754</v>
      </c>
    </row>
    <row r="202" spans="1:6" s="6" customFormat="1" ht="17.149999999999999" customHeight="1" x14ac:dyDescent="0.2">
      <c r="A202" s="14" t="s">
        <v>92</v>
      </c>
      <c r="B202" s="202"/>
      <c r="C202" s="7">
        <v>129.89237184551496</v>
      </c>
      <c r="D202" s="7">
        <v>131.01102495135191</v>
      </c>
      <c r="E202" s="7">
        <v>133.29815934132992</v>
      </c>
      <c r="F202" s="13">
        <v>117.18022847467738</v>
      </c>
    </row>
    <row r="203" spans="1:6" s="6" customFormat="1" ht="17.149999999999999" customHeight="1" x14ac:dyDescent="0.2">
      <c r="A203" s="14" t="s">
        <v>93</v>
      </c>
      <c r="B203" s="202"/>
      <c r="C203" s="7">
        <v>131.17850990798343</v>
      </c>
      <c r="D203" s="7">
        <v>132.27136870951858</v>
      </c>
      <c r="E203" s="7">
        <v>134.5300454409942</v>
      </c>
      <c r="F203" s="13">
        <v>118.61266185060961</v>
      </c>
    </row>
    <row r="204" spans="1:6" s="6" customFormat="1" ht="17.149999999999999" customHeight="1" x14ac:dyDescent="0.2">
      <c r="A204" s="14" t="s">
        <v>403</v>
      </c>
      <c r="B204" s="202"/>
      <c r="C204" s="7">
        <v>132.02145643784257</v>
      </c>
      <c r="D204" s="7">
        <v>133.26526199090463</v>
      </c>
      <c r="E204" s="7">
        <v>135.66114991952213</v>
      </c>
      <c r="F204" s="13">
        <v>118.77680933729886</v>
      </c>
    </row>
    <row r="205" spans="1:6" s="6" customFormat="1" ht="17.149999999999999" customHeight="1" x14ac:dyDescent="0.2">
      <c r="A205" s="14" t="s">
        <v>73</v>
      </c>
      <c r="B205" s="202"/>
      <c r="C205" s="7">
        <v>134.19210554868135</v>
      </c>
      <c r="D205" s="7">
        <v>135.51837303226984</v>
      </c>
      <c r="E205" s="7">
        <v>138.19440742974118</v>
      </c>
      <c r="F205" s="13">
        <v>119.33581407194475</v>
      </c>
    </row>
    <row r="206" spans="1:6" s="6" customFormat="1" ht="17.149999999999999" customHeight="1" x14ac:dyDescent="0.2">
      <c r="A206" s="14" t="s">
        <v>74</v>
      </c>
      <c r="B206" s="202"/>
      <c r="C206" s="52">
        <v>134.23767315567525</v>
      </c>
      <c r="D206" s="52">
        <v>135.56644012825495</v>
      </c>
      <c r="E206" s="52">
        <v>138.30011238958875</v>
      </c>
      <c r="F206" s="63">
        <v>119.03533253522798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135.25531149738501</v>
      </c>
      <c r="D207" s="53">
        <v>136.63989829461542</v>
      </c>
      <c r="E207" s="53">
        <v>139.4631197559855</v>
      </c>
      <c r="F207" s="67">
        <v>119.56726731504094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2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119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120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135</v>
      </c>
      <c r="D7" s="288"/>
      <c r="E7" s="288"/>
      <c r="F7" s="289"/>
    </row>
    <row r="8" spans="1:6" ht="20.25" customHeight="1" x14ac:dyDescent="0.2">
      <c r="A8" s="140"/>
      <c r="B8" s="214" t="s">
        <v>55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149" t="s">
        <v>2</v>
      </c>
      <c r="C11" s="217" t="s">
        <v>3</v>
      </c>
      <c r="D11" s="217" t="s">
        <v>4</v>
      </c>
      <c r="E11" s="218" t="s">
        <v>56</v>
      </c>
      <c r="F11" s="219" t="s">
        <v>57</v>
      </c>
    </row>
    <row r="12" spans="1:6" ht="20.25" customHeight="1" x14ac:dyDescent="0.25">
      <c r="A12" s="153" t="s">
        <v>58</v>
      </c>
      <c r="B12" s="154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3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11</v>
      </c>
      <c r="B14" s="181" t="s">
        <v>71</v>
      </c>
      <c r="C14" s="106">
        <v>97.708648110669799</v>
      </c>
      <c r="D14" s="106">
        <v>101.01942164418099</v>
      </c>
      <c r="E14" s="106">
        <v>103.717145439055</v>
      </c>
      <c r="F14" s="156">
        <v>89.469572189734507</v>
      </c>
    </row>
    <row r="15" spans="1:6" s="108" customFormat="1" ht="17.149999999999999" customHeight="1" x14ac:dyDescent="0.2">
      <c r="A15" s="182">
        <v>1981</v>
      </c>
      <c r="B15" s="183"/>
      <c r="C15" s="109">
        <v>99.955947017215195</v>
      </c>
      <c r="D15" s="109">
        <v>103.039810077064</v>
      </c>
      <c r="E15" s="109">
        <v>105.584054056958</v>
      </c>
      <c r="F15" s="157">
        <v>92.332598499806096</v>
      </c>
    </row>
    <row r="16" spans="1:6" s="108" customFormat="1" ht="17.149999999999999" customHeight="1" x14ac:dyDescent="0.2">
      <c r="A16" s="182">
        <v>1982</v>
      </c>
      <c r="B16" s="183"/>
      <c r="C16" s="109">
        <v>100.83532485021099</v>
      </c>
      <c r="D16" s="109">
        <v>103.645926606929</v>
      </c>
      <c r="E16" s="109">
        <v>106.102639784153</v>
      </c>
      <c r="F16" s="157">
        <v>93.227294221703403</v>
      </c>
    </row>
    <row r="17" spans="1:6" s="108" customFormat="1" ht="17.149999999999999" customHeight="1" x14ac:dyDescent="0.2">
      <c r="A17" s="182">
        <v>1983</v>
      </c>
      <c r="B17" s="183"/>
      <c r="C17" s="109">
        <v>98.978860536108499</v>
      </c>
      <c r="D17" s="109">
        <v>101.221460487469</v>
      </c>
      <c r="E17" s="109">
        <v>103.302276857298</v>
      </c>
      <c r="F17" s="157">
        <v>93.316763793893102</v>
      </c>
    </row>
    <row r="18" spans="1:6" s="108" customFormat="1" ht="17.149999999999999" customHeight="1" x14ac:dyDescent="0.2">
      <c r="A18" s="184">
        <v>1984</v>
      </c>
      <c r="B18" s="185"/>
      <c r="C18" s="111">
        <v>99.858238369104498</v>
      </c>
      <c r="D18" s="111">
        <v>101.72655759569</v>
      </c>
      <c r="E18" s="111">
        <v>103.924579729933</v>
      </c>
      <c r="F18" s="158">
        <v>93.495702938272601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98.881151887997802</v>
      </c>
      <c r="D19" s="109">
        <v>100.51432453596</v>
      </c>
      <c r="E19" s="109">
        <v>102.368822548347</v>
      </c>
      <c r="F19" s="157">
        <v>93.853581227031597</v>
      </c>
    </row>
    <row r="20" spans="1:6" s="108" customFormat="1" ht="17.149999999999999" customHeight="1" x14ac:dyDescent="0.2">
      <c r="A20" s="182">
        <v>1986</v>
      </c>
      <c r="B20" s="181"/>
      <c r="C20" s="109">
        <v>97.002410002125899</v>
      </c>
      <c r="D20" s="109">
        <v>98.303009396168505</v>
      </c>
      <c r="E20" s="109">
        <v>100.01433962973501</v>
      </c>
      <c r="F20" s="157">
        <v>92.915045414761195</v>
      </c>
    </row>
    <row r="21" spans="1:6" s="108" customFormat="1" ht="17.149999999999999" customHeight="1" x14ac:dyDescent="0.2">
      <c r="A21" s="182">
        <v>1987</v>
      </c>
      <c r="B21" s="181"/>
      <c r="C21" s="109">
        <v>98.584508432333806</v>
      </c>
      <c r="D21" s="109">
        <v>99.911238588743899</v>
      </c>
      <c r="E21" s="109">
        <v>101.856978435605</v>
      </c>
      <c r="F21" s="157">
        <v>92.727338252307206</v>
      </c>
    </row>
    <row r="22" spans="1:6" s="108" customFormat="1" ht="17.149999999999999" customHeight="1" x14ac:dyDescent="0.2">
      <c r="A22" s="182">
        <v>1988</v>
      </c>
      <c r="B22" s="181"/>
      <c r="C22" s="109">
        <v>102.63863565974199</v>
      </c>
      <c r="D22" s="109">
        <v>104.13284021925401</v>
      </c>
      <c r="E22" s="109">
        <v>106.770681917926</v>
      </c>
      <c r="F22" s="157">
        <v>93.196606158442293</v>
      </c>
    </row>
    <row r="23" spans="1:6" s="108" customFormat="1" ht="17.149999999999999" customHeight="1" x14ac:dyDescent="0.2">
      <c r="A23" s="184">
        <v>1989</v>
      </c>
      <c r="B23" s="186"/>
      <c r="C23" s="111">
        <v>106.69276288715</v>
      </c>
      <c r="D23" s="111">
        <v>108.354441849765</v>
      </c>
      <c r="E23" s="111">
        <v>111.47964775515</v>
      </c>
      <c r="F23" s="158">
        <v>94.885970620528894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115.98759116462099</v>
      </c>
      <c r="D24" s="109">
        <v>118.204845654289</v>
      </c>
      <c r="E24" s="109">
        <v>122.43311176782299</v>
      </c>
      <c r="F24" s="157">
        <v>99.109381775745305</v>
      </c>
    </row>
    <row r="25" spans="1:6" s="108" customFormat="1" ht="17.149999999999999" customHeight="1" x14ac:dyDescent="0.2">
      <c r="A25" s="182">
        <v>1991</v>
      </c>
      <c r="B25" s="181"/>
      <c r="C25" s="109">
        <v>125.49857364012</v>
      </c>
      <c r="D25" s="109">
        <v>128.370462380557</v>
      </c>
      <c r="E25" s="109">
        <v>132.47262693278401</v>
      </c>
      <c r="F25" s="157">
        <v>109.119429335096</v>
      </c>
    </row>
    <row r="26" spans="1:6" s="108" customFormat="1" ht="17.149999999999999" customHeight="1" x14ac:dyDescent="0.2">
      <c r="A26" s="182">
        <v>1992</v>
      </c>
      <c r="B26" s="181"/>
      <c r="C26" s="109">
        <v>127.00641232526</v>
      </c>
      <c r="D26" s="109">
        <v>129.55251083709999</v>
      </c>
      <c r="E26" s="109">
        <v>132.83992626808799</v>
      </c>
      <c r="F26" s="157">
        <v>114.471335950986</v>
      </c>
    </row>
    <row r="27" spans="1:6" s="108" customFormat="1" ht="17.149999999999999" customHeight="1" x14ac:dyDescent="0.2">
      <c r="A27" s="182">
        <v>1993</v>
      </c>
      <c r="B27" s="181"/>
      <c r="C27" s="109">
        <v>122.48289626984</v>
      </c>
      <c r="D27" s="109">
        <v>124.469702473966</v>
      </c>
      <c r="E27" s="109">
        <v>125.98367200909</v>
      </c>
      <c r="F27" s="157">
        <v>116.15619544117401</v>
      </c>
    </row>
    <row r="28" spans="1:6" s="108" customFormat="1" ht="17.149999999999999" customHeight="1" x14ac:dyDescent="0.2">
      <c r="A28" s="184">
        <v>1994</v>
      </c>
      <c r="B28" s="186"/>
      <c r="C28" s="111">
        <v>115.98759116462099</v>
      </c>
      <c r="D28" s="111">
        <v>117.259206889054</v>
      </c>
      <c r="E28" s="111">
        <v>117.53578729711001</v>
      </c>
      <c r="F28" s="158">
        <v>114.471335950986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112.27598824735399</v>
      </c>
      <c r="D29" s="109">
        <v>113.122037291154</v>
      </c>
      <c r="E29" s="109">
        <v>113.740360832308</v>
      </c>
      <c r="F29" s="157">
        <v>108.92121057154399</v>
      </c>
    </row>
    <row r="30" spans="1:6" s="108" customFormat="1" ht="17.149999999999999" customHeight="1" x14ac:dyDescent="0.2">
      <c r="A30" s="182">
        <v>1996</v>
      </c>
      <c r="B30" s="181"/>
      <c r="C30" s="109">
        <v>110.71621572659799</v>
      </c>
      <c r="D30" s="109">
        <v>111.351840266845</v>
      </c>
      <c r="E30" s="109">
        <v>112.529318669063</v>
      </c>
      <c r="F30" s="157">
        <v>104.907998971669</v>
      </c>
    </row>
    <row r="31" spans="1:6" s="108" customFormat="1" ht="17.149999999999999" customHeight="1" x14ac:dyDescent="0.2">
      <c r="A31" s="182">
        <v>1997</v>
      </c>
      <c r="B31" s="181"/>
      <c r="C31" s="109">
        <v>110.69647135644399</v>
      </c>
      <c r="D31" s="109">
        <v>111.215841809891</v>
      </c>
      <c r="E31" s="109">
        <v>112.407754016035</v>
      </c>
      <c r="F31" s="157">
        <v>104.715450268513</v>
      </c>
    </row>
    <row r="32" spans="1:6" s="108" customFormat="1" ht="17.149999999999999" customHeight="1" x14ac:dyDescent="0.2">
      <c r="A32" s="182">
        <v>1998</v>
      </c>
      <c r="B32" s="181"/>
      <c r="C32" s="109">
        <v>107.51368419437701</v>
      </c>
      <c r="D32" s="109">
        <v>107.767688639949</v>
      </c>
      <c r="E32" s="109">
        <v>108.864931239716</v>
      </c>
      <c r="F32" s="157">
        <v>101.703089512277</v>
      </c>
    </row>
    <row r="33" spans="1:6" s="108" customFormat="1" ht="17.149999999999999" customHeight="1" x14ac:dyDescent="0.2">
      <c r="A33" s="184">
        <v>1999</v>
      </c>
      <c r="B33" s="186"/>
      <c r="C33" s="111">
        <v>105.551812843018</v>
      </c>
      <c r="D33" s="111">
        <v>105.66069340638499</v>
      </c>
      <c r="E33" s="111">
        <v>106.457918321102</v>
      </c>
      <c r="F33" s="158">
        <v>100.845296156399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103.768856553256</v>
      </c>
      <c r="D34" s="113">
        <v>103.75241848575401</v>
      </c>
      <c r="E34" s="113">
        <v>104.460129253194</v>
      </c>
      <c r="F34" s="159">
        <v>99.328867375757596</v>
      </c>
    </row>
    <row r="35" spans="1:6" s="108" customFormat="1" ht="17.149999999999999" customHeight="1" x14ac:dyDescent="0.2">
      <c r="A35" s="182">
        <v>2001</v>
      </c>
      <c r="B35" s="181"/>
      <c r="C35" s="109">
        <v>102.554536751399</v>
      </c>
      <c r="D35" s="109">
        <v>102.50901053355101</v>
      </c>
      <c r="E35" s="109">
        <v>103.040386255176</v>
      </c>
      <c r="F35" s="157">
        <v>98.650616779934793</v>
      </c>
    </row>
    <row r="36" spans="1:6" s="108" customFormat="1" ht="17.149999999999999" customHeight="1" x14ac:dyDescent="0.2">
      <c r="A36" s="182">
        <v>2002</v>
      </c>
      <c r="B36" s="189"/>
      <c r="C36" s="115">
        <v>100.54149359773299</v>
      </c>
      <c r="D36" s="115">
        <v>100.693973521139</v>
      </c>
      <c r="E36" s="115">
        <v>101.153141565665</v>
      </c>
      <c r="F36" s="160">
        <v>97.095505387991395</v>
      </c>
    </row>
    <row r="37" spans="1:6" s="108" customFormat="1" ht="17.149999999999999" customHeight="1" x14ac:dyDescent="0.2">
      <c r="A37" s="182">
        <v>2003</v>
      </c>
      <c r="B37" s="190"/>
      <c r="C37" s="115">
        <v>98.723170867740905</v>
      </c>
      <c r="D37" s="115">
        <v>98.769941824739902</v>
      </c>
      <c r="E37" s="115">
        <v>99.633735161655196</v>
      </c>
      <c r="F37" s="160">
        <v>93.978896344800503</v>
      </c>
    </row>
    <row r="38" spans="1:6" s="108" customFormat="1" ht="17.149999999999999" customHeight="1" x14ac:dyDescent="0.2">
      <c r="A38" s="182">
        <v>2004</v>
      </c>
      <c r="B38" s="190"/>
      <c r="C38" s="115">
        <v>99.507231910574106</v>
      </c>
      <c r="D38" s="115">
        <v>99.549861337776406</v>
      </c>
      <c r="E38" s="115">
        <v>101.23516811612799</v>
      </c>
      <c r="F38" s="160">
        <v>92.235247227284603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98.8458844377991</v>
      </c>
      <c r="D39" s="117">
        <v>98.848376392911405</v>
      </c>
      <c r="E39" s="117">
        <v>100.375345394389</v>
      </c>
      <c r="F39" s="161">
        <v>92.032180946566001</v>
      </c>
    </row>
    <row r="40" spans="1:6" s="108" customFormat="1" ht="17.149999999999999" customHeight="1" x14ac:dyDescent="0.2">
      <c r="A40" s="182">
        <v>2006</v>
      </c>
      <c r="B40" s="193"/>
      <c r="C40" s="119">
        <v>99.574448321096796</v>
      </c>
      <c r="D40" s="119">
        <v>99.561663589102295</v>
      </c>
      <c r="E40" s="119">
        <v>100.212936882732</v>
      </c>
      <c r="F40" s="162">
        <v>96.654462425186196</v>
      </c>
    </row>
    <row r="41" spans="1:6" s="108" customFormat="1" ht="17.149999999999999" customHeight="1" x14ac:dyDescent="0.2">
      <c r="A41" s="182">
        <v>2007</v>
      </c>
      <c r="B41" s="189"/>
      <c r="C41" s="119">
        <v>101.102604341407</v>
      </c>
      <c r="D41" s="119">
        <v>101.167335879096</v>
      </c>
      <c r="E41" s="119">
        <v>101.38159171373999</v>
      </c>
      <c r="F41" s="162">
        <v>100.210925078982</v>
      </c>
    </row>
    <row r="42" spans="1:6" s="108" customFormat="1" ht="17.149999999999999" customHeight="1" x14ac:dyDescent="0.2">
      <c r="A42" s="182">
        <v>2008</v>
      </c>
      <c r="B42" s="189"/>
      <c r="C42" s="119">
        <v>107.676715282042</v>
      </c>
      <c r="D42" s="119">
        <v>107.892462733458</v>
      </c>
      <c r="E42" s="119">
        <v>109.194271194527</v>
      </c>
      <c r="F42" s="162">
        <v>102.08135530706301</v>
      </c>
    </row>
    <row r="43" spans="1:6" s="108" customFormat="1" ht="17.149999999999999" customHeight="1" x14ac:dyDescent="0.2">
      <c r="A43" s="184">
        <v>2009</v>
      </c>
      <c r="B43" s="194"/>
      <c r="C43" s="121">
        <v>101.795432911674</v>
      </c>
      <c r="D43" s="121">
        <v>101.829697855931</v>
      </c>
      <c r="E43" s="121">
        <v>102.148309245307</v>
      </c>
      <c r="F43" s="163">
        <v>100.407457129821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99.2159577406495</v>
      </c>
      <c r="D44" s="119">
        <v>99.198409717489199</v>
      </c>
      <c r="E44" s="119">
        <v>99.233201233887797</v>
      </c>
      <c r="F44" s="162">
        <v>99.043104812536598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100.16182747160001</v>
      </c>
      <c r="D46" s="125">
        <v>100.2108720647</v>
      </c>
      <c r="E46" s="125">
        <v>100.2366879928</v>
      </c>
      <c r="F46" s="165">
        <v>100.0934253507</v>
      </c>
    </row>
    <row r="47" spans="1:6" s="108" customFormat="1" ht="17.149999999999999" customHeight="1" x14ac:dyDescent="0.2">
      <c r="A47" s="187">
        <v>2013</v>
      </c>
      <c r="B47" s="197"/>
      <c r="C47" s="125">
        <v>102.8043856521</v>
      </c>
      <c r="D47" s="125">
        <v>102.9550227039</v>
      </c>
      <c r="E47" s="125">
        <v>102.9836567815</v>
      </c>
      <c r="F47" s="165">
        <v>102.8247551301</v>
      </c>
    </row>
    <row r="48" spans="1:6" s="108" customFormat="1" ht="17.149999999999999" customHeight="1" x14ac:dyDescent="0.2">
      <c r="A48" s="187">
        <v>2014</v>
      </c>
      <c r="B48" s="197"/>
      <c r="C48" s="125">
        <v>109.6299681105</v>
      </c>
      <c r="D48" s="125">
        <v>110.00379595859999</v>
      </c>
      <c r="E48" s="125">
        <v>110.8556436377</v>
      </c>
      <c r="F48" s="165">
        <v>106.12840901440001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112.5162417257</v>
      </c>
      <c r="D49" s="127">
        <v>113.0074075361</v>
      </c>
      <c r="E49" s="127">
        <v>114.25587680780001</v>
      </c>
      <c r="F49" s="166">
        <v>107.32763445640001</v>
      </c>
    </row>
    <row r="50" spans="1:6" s="108" customFormat="1" ht="17.149999999999999" customHeight="1" x14ac:dyDescent="0.2">
      <c r="A50" s="187">
        <v>2016</v>
      </c>
      <c r="B50" s="197"/>
      <c r="C50" s="125">
        <v>110.3535280862</v>
      </c>
      <c r="D50" s="125">
        <v>110.7372408663</v>
      </c>
      <c r="E50" s="125">
        <v>111.69137150980001</v>
      </c>
      <c r="F50" s="165">
        <v>106.3965288709</v>
      </c>
    </row>
    <row r="51" spans="1:6" s="108" customFormat="1" ht="17.149999999999999" customHeight="1" x14ac:dyDescent="0.2">
      <c r="A51" s="187">
        <v>2017</v>
      </c>
      <c r="B51" s="197"/>
      <c r="C51" s="125">
        <v>111.78157749810001</v>
      </c>
      <c r="D51" s="125">
        <v>112.15124499149999</v>
      </c>
      <c r="E51" s="125">
        <v>113.1260102266</v>
      </c>
      <c r="F51" s="165">
        <v>107.7166582008</v>
      </c>
    </row>
    <row r="52" spans="1:6" s="108" customFormat="1" ht="17.149999999999999" customHeight="1" x14ac:dyDescent="0.2">
      <c r="A52" s="187">
        <v>2018</v>
      </c>
      <c r="B52" s="189"/>
      <c r="C52" s="119">
        <v>115.4158960083</v>
      </c>
      <c r="D52" s="119">
        <v>115.9250393943</v>
      </c>
      <c r="E52" s="119">
        <v>117.4256154365</v>
      </c>
      <c r="F52" s="162">
        <v>109.098334403</v>
      </c>
    </row>
    <row r="53" spans="1:6" s="108" customFormat="1" ht="17.149999999999999" customHeight="1" x14ac:dyDescent="0.2">
      <c r="A53" s="187">
        <v>2019</v>
      </c>
      <c r="B53" s="254"/>
      <c r="C53" s="119">
        <v>118.07671605740001</v>
      </c>
      <c r="D53" s="119">
        <v>118.60892013420001</v>
      </c>
      <c r="E53" s="119">
        <v>120.35350934420001</v>
      </c>
      <c r="F53" s="162">
        <v>110.6721041836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118.4136857757</v>
      </c>
      <c r="D54" s="129">
        <v>118.95730110229999</v>
      </c>
      <c r="E54" s="129">
        <v>120.4841774126</v>
      </c>
      <c r="F54" s="167">
        <v>112.0109459458</v>
      </c>
    </row>
    <row r="55" spans="1:6" s="108" customFormat="1" ht="17.149999999999999" customHeight="1" x14ac:dyDescent="0.2">
      <c r="A55" s="255">
        <v>2021</v>
      </c>
      <c r="B55" s="262"/>
      <c r="C55" s="257">
        <v>123.36463716039999</v>
      </c>
      <c r="D55" s="257">
        <v>124.05138579520001</v>
      </c>
      <c r="E55" s="257">
        <v>126.13757489629999</v>
      </c>
      <c r="F55" s="259">
        <v>114.5604988632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254</v>
      </c>
      <c r="B57" s="51">
        <f>DATEVALUE(LEFT(A57,4) &amp; "/1/1")</f>
        <v>40544</v>
      </c>
      <c r="C57" s="7">
        <v>98.81220931927065</v>
      </c>
      <c r="D57" s="7">
        <v>98.762618889405275</v>
      </c>
      <c r="E57" s="7">
        <v>98.605646436493075</v>
      </c>
      <c r="F57" s="13">
        <v>99.476747729013667</v>
      </c>
    </row>
    <row r="58" spans="1:6" s="6" customFormat="1" ht="17.149999999999999" customHeight="1" x14ac:dyDescent="0.2">
      <c r="A58" s="15" t="s">
        <v>80</v>
      </c>
      <c r="B58" s="202"/>
      <c r="C58" s="7">
        <v>100.01760486792708</v>
      </c>
      <c r="D58" s="7">
        <v>100.03418315465549</v>
      </c>
      <c r="E58" s="7">
        <v>100.01233669211923</v>
      </c>
      <c r="F58" s="13">
        <v>100.133571223397</v>
      </c>
    </row>
    <row r="59" spans="1:6" s="6" customFormat="1" ht="17.149999999999999" customHeight="1" x14ac:dyDescent="0.2">
      <c r="A59" s="14" t="s">
        <v>81</v>
      </c>
      <c r="B59" s="202"/>
      <c r="C59" s="7">
        <v>100.58034143592148</v>
      </c>
      <c r="D59" s="7">
        <v>100.60883936283619</v>
      </c>
      <c r="E59" s="7">
        <v>100.72421047618938</v>
      </c>
      <c r="F59" s="13">
        <v>100.08397122339699</v>
      </c>
    </row>
    <row r="60" spans="1:6" s="6" customFormat="1" ht="17.149999999999999" customHeight="1" x14ac:dyDescent="0.2">
      <c r="A60" s="14" t="s">
        <v>82</v>
      </c>
      <c r="B60" s="202"/>
      <c r="C60" s="7">
        <v>100.38431085062852</v>
      </c>
      <c r="D60" s="7">
        <v>100.40508471929483</v>
      </c>
      <c r="E60" s="7">
        <v>100.43676884664077</v>
      </c>
      <c r="F60" s="13">
        <v>100.26094128090304</v>
      </c>
    </row>
    <row r="61" spans="1:6" s="6" customFormat="1" ht="17.149999999999999" customHeight="1" x14ac:dyDescent="0.2">
      <c r="A61" s="14" t="s">
        <v>72</v>
      </c>
      <c r="B61" s="202"/>
      <c r="C61" s="7">
        <v>100.05855330991969</v>
      </c>
      <c r="D61" s="7">
        <v>100.03694310363326</v>
      </c>
      <c r="E61" s="7">
        <v>99.953531335148014</v>
      </c>
      <c r="F61" s="13">
        <v>100.41641573295726</v>
      </c>
    </row>
    <row r="62" spans="1:6" s="6" customFormat="1" ht="17.149999999999999" customHeight="1" x14ac:dyDescent="0.2">
      <c r="A62" s="14" t="s">
        <v>73</v>
      </c>
      <c r="B62" s="202"/>
      <c r="C62" s="7">
        <v>100.41491730951826</v>
      </c>
      <c r="D62" s="7">
        <v>100.41179174132269</v>
      </c>
      <c r="E62" s="7">
        <v>100.43545435777501</v>
      </c>
      <c r="F62" s="13">
        <v>100.30414128090304</v>
      </c>
    </row>
    <row r="63" spans="1:6" s="6" customFormat="1" ht="17.149999999999999" customHeight="1" x14ac:dyDescent="0.2">
      <c r="A63" s="14" t="s">
        <v>74</v>
      </c>
      <c r="B63" s="202"/>
      <c r="C63" s="7">
        <v>100.01962641886402</v>
      </c>
      <c r="D63" s="7">
        <v>100.02707181433867</v>
      </c>
      <c r="E63" s="7">
        <v>99.951689411148749</v>
      </c>
      <c r="F63" s="13">
        <v>100.37001573295728</v>
      </c>
    </row>
    <row r="64" spans="1:6" s="6" customFormat="1" ht="17.149999999999999" customHeight="1" x14ac:dyDescent="0.2">
      <c r="A64" s="14" t="s">
        <v>75</v>
      </c>
      <c r="B64" s="202"/>
      <c r="C64" s="7">
        <v>99.850301312078116</v>
      </c>
      <c r="D64" s="7">
        <v>99.876343260538448</v>
      </c>
      <c r="E64" s="7">
        <v>99.762792437941869</v>
      </c>
      <c r="F64" s="13">
        <v>100.39293018820025</v>
      </c>
    </row>
    <row r="65" spans="1:6" s="6" customFormat="1" ht="17.149999999999999" customHeight="1" x14ac:dyDescent="0.2">
      <c r="A65" s="14" t="s">
        <v>76</v>
      </c>
      <c r="B65" s="202"/>
      <c r="C65" s="7">
        <v>100.21011841706203</v>
      </c>
      <c r="D65" s="7">
        <v>100.2145401465928</v>
      </c>
      <c r="E65" s="7">
        <v>100.28908564599578</v>
      </c>
      <c r="F65" s="13">
        <v>99.875403629330975</v>
      </c>
    </row>
    <row r="66" spans="1:6" s="6" customFormat="1" ht="17.149999999999999" customHeight="1" x14ac:dyDescent="0.2">
      <c r="A66" s="14" t="s">
        <v>77</v>
      </c>
      <c r="B66" s="202"/>
      <c r="C66" s="7">
        <v>100.05344033922813</v>
      </c>
      <c r="D66" s="7">
        <v>100.0679729763408</v>
      </c>
      <c r="E66" s="7">
        <v>100.27046544367614</v>
      </c>
      <c r="F66" s="13">
        <v>99.146755858019191</v>
      </c>
    </row>
    <row r="67" spans="1:6" s="6" customFormat="1" ht="17.149999999999999" customHeight="1" x14ac:dyDescent="0.2">
      <c r="A67" s="14" t="s">
        <v>78</v>
      </c>
      <c r="B67" s="202"/>
      <c r="C67" s="7">
        <v>100.10450187583427</v>
      </c>
      <c r="D67" s="7">
        <v>100.09813748452441</v>
      </c>
      <c r="E67" s="7">
        <v>100.16820800874068</v>
      </c>
      <c r="F67" s="13">
        <v>99.779359372690294</v>
      </c>
    </row>
    <row r="68" spans="1:6" s="108" customFormat="1" ht="17.149999999999999" customHeight="1" x14ac:dyDescent="0.2">
      <c r="A68" s="14" t="s">
        <v>79</v>
      </c>
      <c r="B68" s="189"/>
      <c r="C68" s="7">
        <v>99.494074543727038</v>
      </c>
      <c r="D68" s="7">
        <v>99.456473346495443</v>
      </c>
      <c r="E68" s="7">
        <v>99.389810908117028</v>
      </c>
      <c r="F68" s="13">
        <v>99.759746748174905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99.473098903452765</v>
      </c>
      <c r="D70" s="7">
        <v>99.453958827381001</v>
      </c>
      <c r="E70" s="7">
        <v>99.387447064357019</v>
      </c>
      <c r="F70" s="13">
        <v>99.756546748174912</v>
      </c>
    </row>
    <row r="71" spans="1:6" s="6" customFormat="1" ht="17.149999999999999" customHeight="1" x14ac:dyDescent="0.2">
      <c r="A71" s="15" t="s">
        <v>80</v>
      </c>
      <c r="B71" s="202"/>
      <c r="C71" s="7">
        <v>99.33767444593903</v>
      </c>
      <c r="D71" s="7">
        <v>99.380675438736532</v>
      </c>
      <c r="E71" s="7">
        <v>99.231926753540989</v>
      </c>
      <c r="F71" s="13">
        <v>100.05739115529207</v>
      </c>
    </row>
    <row r="72" spans="1:6" s="6" customFormat="1" ht="17.149999999999999" customHeight="1" x14ac:dyDescent="0.2">
      <c r="A72" s="14" t="s">
        <v>296</v>
      </c>
      <c r="B72" s="202"/>
      <c r="C72" s="7">
        <v>100.70676580234033</v>
      </c>
      <c r="D72" s="7">
        <v>100.75567881635337</v>
      </c>
      <c r="E72" s="7">
        <v>100.85228864010855</v>
      </c>
      <c r="F72" s="13">
        <v>100.31616309207755</v>
      </c>
    </row>
    <row r="73" spans="1:6" s="6" customFormat="1" ht="17.149999999999999" customHeight="1" x14ac:dyDescent="0.2">
      <c r="A73" s="14" t="s">
        <v>82</v>
      </c>
      <c r="B73" s="202"/>
      <c r="C73" s="7">
        <v>100.73088344369947</v>
      </c>
      <c r="D73" s="7">
        <v>100.79898231681793</v>
      </c>
      <c r="E73" s="7">
        <v>100.9008268794247</v>
      </c>
      <c r="F73" s="13">
        <v>100.33565172622387</v>
      </c>
    </row>
    <row r="74" spans="1:6" s="6" customFormat="1" ht="17.149999999999999" customHeight="1" x14ac:dyDescent="0.2">
      <c r="A74" s="14" t="s">
        <v>72</v>
      </c>
      <c r="B74" s="202"/>
      <c r="C74" s="7">
        <v>100.71747973765706</v>
      </c>
      <c r="D74" s="7">
        <v>100.82572606315766</v>
      </c>
      <c r="E74" s="7">
        <v>100.92019159768006</v>
      </c>
      <c r="F74" s="13">
        <v>100.39596554594641</v>
      </c>
    </row>
    <row r="75" spans="1:6" s="6" customFormat="1" ht="17.149999999999999" customHeight="1" x14ac:dyDescent="0.2">
      <c r="A75" s="14" t="s">
        <v>73</v>
      </c>
      <c r="B75" s="202"/>
      <c r="C75" s="7">
        <v>100.50616245158308</v>
      </c>
      <c r="D75" s="7">
        <v>100.57220113283184</v>
      </c>
      <c r="E75" s="7">
        <v>100.71547592419321</v>
      </c>
      <c r="F75" s="13">
        <v>99.92038829177713</v>
      </c>
    </row>
    <row r="76" spans="1:6" s="6" customFormat="1" ht="17.149999999999999" customHeight="1" x14ac:dyDescent="0.2">
      <c r="A76" s="14" t="s">
        <v>74</v>
      </c>
      <c r="B76" s="202"/>
      <c r="C76" s="7">
        <v>100.10193234798099</v>
      </c>
      <c r="D76" s="7">
        <v>100.17652931479438</v>
      </c>
      <c r="E76" s="7">
        <v>100.19915715411355</v>
      </c>
      <c r="F76" s="13">
        <v>100.0735864586687</v>
      </c>
    </row>
    <row r="77" spans="1:6" s="6" customFormat="1" ht="17.149999999999999" customHeight="1" x14ac:dyDescent="0.2">
      <c r="A77" s="14" t="s">
        <v>75</v>
      </c>
      <c r="B77" s="202"/>
      <c r="C77" s="7">
        <v>99.751088105666142</v>
      </c>
      <c r="D77" s="7">
        <v>99.804309061902899</v>
      </c>
      <c r="E77" s="7">
        <v>99.828048793723241</v>
      </c>
      <c r="F77" s="13">
        <v>99.696307773632526</v>
      </c>
    </row>
    <row r="78" spans="1:6" s="6" customFormat="1" ht="17.149999999999999" customHeight="1" x14ac:dyDescent="0.2">
      <c r="A78" s="14" t="s">
        <v>76</v>
      </c>
      <c r="B78" s="202"/>
      <c r="C78" s="7">
        <v>100.08659003858493</v>
      </c>
      <c r="D78" s="7">
        <v>100.13243610312672</v>
      </c>
      <c r="E78" s="7">
        <v>100.23580971895822</v>
      </c>
      <c r="F78" s="13">
        <v>99.66214925374473</v>
      </c>
    </row>
    <row r="79" spans="1:6" s="6" customFormat="1" ht="17.149999999999999" customHeight="1" x14ac:dyDescent="0.2">
      <c r="A79" s="14" t="s">
        <v>77</v>
      </c>
      <c r="B79" s="202"/>
      <c r="C79" s="7">
        <v>100.1950759875446</v>
      </c>
      <c r="D79" s="7">
        <v>100.2073830349913</v>
      </c>
      <c r="E79" s="7">
        <v>100.16919318498216</v>
      </c>
      <c r="F79" s="13">
        <v>100.38112354019388</v>
      </c>
    </row>
    <row r="80" spans="1:6" s="6" customFormat="1" ht="17.149999999999999" customHeight="1" x14ac:dyDescent="0.2">
      <c r="A80" s="14" t="s">
        <v>78</v>
      </c>
      <c r="B80" s="202"/>
      <c r="C80" s="7">
        <v>100.01831155418274</v>
      </c>
      <c r="D80" s="7">
        <v>100.05179080889818</v>
      </c>
      <c r="E80" s="7">
        <v>100.02714265759992</v>
      </c>
      <c r="F80" s="13">
        <v>100.16392485126394</v>
      </c>
    </row>
    <row r="81" spans="1:6" s="108" customFormat="1" ht="17.149999999999999" customHeight="1" x14ac:dyDescent="0.2">
      <c r="A81" s="14" t="s">
        <v>79</v>
      </c>
      <c r="B81" s="189"/>
      <c r="C81" s="7">
        <v>100.31686684056459</v>
      </c>
      <c r="D81" s="7">
        <v>100.37079385750579</v>
      </c>
      <c r="E81" s="7">
        <v>100.37274754507742</v>
      </c>
      <c r="F81" s="13">
        <v>100.3619057716501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100.3056077960703</v>
      </c>
      <c r="D83" s="7">
        <v>100.4512896180146</v>
      </c>
      <c r="E83" s="7">
        <v>100.36528206865783</v>
      </c>
      <c r="F83" s="13">
        <v>100.8425714657543</v>
      </c>
    </row>
    <row r="84" spans="1:6" s="6" customFormat="1" ht="17.149999999999999" customHeight="1" x14ac:dyDescent="0.2">
      <c r="A84" s="15" t="s">
        <v>295</v>
      </c>
      <c r="B84" s="202"/>
      <c r="C84" s="7">
        <v>101.23121212523985</v>
      </c>
      <c r="D84" s="7">
        <v>101.34781732284475</v>
      </c>
      <c r="E84" s="7">
        <v>101.34970332597727</v>
      </c>
      <c r="F84" s="13">
        <v>101.33923715987009</v>
      </c>
    </row>
    <row r="85" spans="1:6" s="6" customFormat="1" ht="17.149999999999999" customHeight="1" x14ac:dyDescent="0.2">
      <c r="A85" s="14" t="s">
        <v>81</v>
      </c>
      <c r="B85" s="202"/>
      <c r="C85" s="7">
        <v>101.53304740610294</v>
      </c>
      <c r="D85" s="7">
        <v>101.64382705750143</v>
      </c>
      <c r="E85" s="7">
        <v>101.81537877454565</v>
      </c>
      <c r="F85" s="13">
        <v>100.86337146575431</v>
      </c>
    </row>
    <row r="86" spans="1:6" s="6" customFormat="1" ht="17.149999999999999" customHeight="1" x14ac:dyDescent="0.2">
      <c r="A86" s="14" t="s">
        <v>82</v>
      </c>
      <c r="B86" s="202"/>
      <c r="C86" s="7">
        <v>102.07407114095969</v>
      </c>
      <c r="D86" s="7">
        <v>102.18711125652177</v>
      </c>
      <c r="E86" s="7">
        <v>102.03428028676137</v>
      </c>
      <c r="F86" s="13">
        <v>102.88239887588679</v>
      </c>
    </row>
    <row r="87" spans="1:6" s="6" customFormat="1" ht="17.149999999999999" customHeight="1" x14ac:dyDescent="0.2">
      <c r="A87" s="14" t="s">
        <v>72</v>
      </c>
      <c r="B87" s="202"/>
      <c r="C87" s="7">
        <v>102.05559967583363</v>
      </c>
      <c r="D87" s="7">
        <v>102.204262353681</v>
      </c>
      <c r="E87" s="7">
        <v>102.05309118839499</v>
      </c>
      <c r="F87" s="13">
        <v>102.89199887588678</v>
      </c>
    </row>
    <row r="88" spans="1:6" s="6" customFormat="1" ht="17.149999999999999" customHeight="1" x14ac:dyDescent="0.2">
      <c r="A88" s="14" t="s">
        <v>73</v>
      </c>
      <c r="B88" s="202"/>
      <c r="C88" s="7">
        <v>102.36822007544765</v>
      </c>
      <c r="D88" s="7">
        <v>102.5296648860205</v>
      </c>
      <c r="E88" s="7">
        <v>102.45986783189279</v>
      </c>
      <c r="F88" s="13">
        <v>102.84719887588679</v>
      </c>
    </row>
    <row r="89" spans="1:6" s="6" customFormat="1" ht="17.149999999999999" customHeight="1" x14ac:dyDescent="0.2">
      <c r="A89" s="14" t="s">
        <v>74</v>
      </c>
      <c r="B89" s="202"/>
      <c r="C89" s="7">
        <v>102.32817327037843</v>
      </c>
      <c r="D89" s="7">
        <v>102.45614906060844</v>
      </c>
      <c r="E89" s="7">
        <v>102.41546912054791</v>
      </c>
      <c r="F89" s="13">
        <v>102.64121795551219</v>
      </c>
    </row>
    <row r="90" spans="1:6" s="6" customFormat="1" ht="17.149999999999999" customHeight="1" x14ac:dyDescent="0.2">
      <c r="A90" s="14" t="s">
        <v>75</v>
      </c>
      <c r="B90" s="202"/>
      <c r="C90" s="7">
        <v>102.56323687308067</v>
      </c>
      <c r="D90" s="7">
        <v>102.69657457130712</v>
      </c>
      <c r="E90" s="7">
        <v>102.70628062420572</v>
      </c>
      <c r="F90" s="13">
        <v>102.65241795551219</v>
      </c>
    </row>
    <row r="91" spans="1:6" s="6" customFormat="1" ht="17.149999999999999" customHeight="1" x14ac:dyDescent="0.2">
      <c r="A91" s="14" t="s">
        <v>76</v>
      </c>
      <c r="B91" s="202"/>
      <c r="C91" s="7">
        <v>104.04771027502461</v>
      </c>
      <c r="D91" s="7">
        <v>104.21925472045282</v>
      </c>
      <c r="E91" s="7">
        <v>104.22784762881278</v>
      </c>
      <c r="F91" s="13">
        <v>104.18016223280858</v>
      </c>
    </row>
    <row r="92" spans="1:6" s="6" customFormat="1" ht="17.149999999999999" customHeight="1" x14ac:dyDescent="0.2">
      <c r="A92" s="14" t="s">
        <v>77</v>
      </c>
      <c r="B92" s="202"/>
      <c r="C92" s="7">
        <v>104.34980683200882</v>
      </c>
      <c r="D92" s="7">
        <v>104.53304212788709</v>
      </c>
      <c r="E92" s="7">
        <v>104.59970599357769</v>
      </c>
      <c r="F92" s="13">
        <v>104.22976223280858</v>
      </c>
    </row>
    <row r="93" spans="1:6" s="6" customFormat="1" ht="17.149999999999999" customHeight="1" x14ac:dyDescent="0.2">
      <c r="A93" s="14" t="s">
        <v>300</v>
      </c>
      <c r="B93" s="202"/>
      <c r="C93" s="7">
        <v>104.58615686391774</v>
      </c>
      <c r="D93" s="7">
        <v>104.75360731765086</v>
      </c>
      <c r="E93" s="7">
        <v>104.86101625188918</v>
      </c>
      <c r="F93" s="13">
        <v>104.26496223280859</v>
      </c>
    </row>
    <row r="94" spans="1:6" s="108" customFormat="1" ht="17.149999999999999" customHeight="1" x14ac:dyDescent="0.2">
      <c r="A94" s="14" t="s">
        <v>79</v>
      </c>
      <c r="B94" s="189"/>
      <c r="C94" s="7">
        <v>106.20978549131614</v>
      </c>
      <c r="D94" s="7">
        <v>106.4376721547564</v>
      </c>
      <c r="E94" s="7">
        <v>106.9159582830011</v>
      </c>
      <c r="F94" s="13">
        <v>104.26176223280858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106.75291015132703</v>
      </c>
      <c r="D96" s="7">
        <v>107.04743763542153</v>
      </c>
      <c r="E96" s="7">
        <v>107.61255577217436</v>
      </c>
      <c r="F96" s="13">
        <v>104.47649507987224</v>
      </c>
    </row>
    <row r="97" spans="1:6" s="6" customFormat="1" ht="17.149999999999999" customHeight="1" x14ac:dyDescent="0.2">
      <c r="A97" s="15" t="s">
        <v>80</v>
      </c>
      <c r="B97" s="202"/>
      <c r="C97" s="7">
        <v>107.20702719591064</v>
      </c>
      <c r="D97" s="7">
        <v>107.49719017766364</v>
      </c>
      <c r="E97" s="7">
        <v>107.94877231918976</v>
      </c>
      <c r="F97" s="13">
        <v>105.44276709429457</v>
      </c>
    </row>
    <row r="98" spans="1:6" s="6" customFormat="1" ht="17.149999999999999" customHeight="1" x14ac:dyDescent="0.2">
      <c r="A98" s="14" t="s">
        <v>81</v>
      </c>
      <c r="B98" s="202"/>
      <c r="C98" s="7">
        <v>108.70909011306124</v>
      </c>
      <c r="D98" s="7">
        <v>109.01448582923311</v>
      </c>
      <c r="E98" s="7">
        <v>109.80872837136037</v>
      </c>
      <c r="F98" s="13">
        <v>105.40116709429456</v>
      </c>
    </row>
    <row r="99" spans="1:6" s="6" customFormat="1" ht="17.149999999999999" customHeight="1" x14ac:dyDescent="0.2">
      <c r="A99" s="14" t="s">
        <v>82</v>
      </c>
      <c r="B99" s="202"/>
      <c r="C99" s="7">
        <v>108.65577807351296</v>
      </c>
      <c r="D99" s="7">
        <v>108.94650273291364</v>
      </c>
      <c r="E99" s="7">
        <v>109.76385821122548</v>
      </c>
      <c r="F99" s="13">
        <v>105.22803424723089</v>
      </c>
    </row>
    <row r="100" spans="1:6" s="6" customFormat="1" ht="17.149999999999999" customHeight="1" x14ac:dyDescent="0.2">
      <c r="A100" s="14" t="s">
        <v>72</v>
      </c>
      <c r="B100" s="202"/>
      <c r="C100" s="7">
        <v>108.66761760015687</v>
      </c>
      <c r="D100" s="7">
        <v>108.99225805876728</v>
      </c>
      <c r="E100" s="7">
        <v>109.78871760879176</v>
      </c>
      <c r="F100" s="13">
        <v>105.36885329123091</v>
      </c>
    </row>
    <row r="101" spans="1:6" s="6" customFormat="1" ht="17.149999999999999" customHeight="1" x14ac:dyDescent="0.2">
      <c r="A101" s="14" t="s">
        <v>73</v>
      </c>
      <c r="B101" s="202"/>
      <c r="C101" s="7">
        <v>109.56269120284765</v>
      </c>
      <c r="D101" s="7">
        <v>109.90567594978688</v>
      </c>
      <c r="E101" s="7">
        <v>110.80467696863118</v>
      </c>
      <c r="F101" s="13">
        <v>105.81577009380173</v>
      </c>
    </row>
    <row r="102" spans="1:6" s="6" customFormat="1" ht="17.149999999999999" customHeight="1" x14ac:dyDescent="0.2">
      <c r="A102" s="14" t="s">
        <v>74</v>
      </c>
      <c r="B102" s="202"/>
      <c r="C102" s="7">
        <v>109.42626519889737</v>
      </c>
      <c r="D102" s="7">
        <v>109.76565615140618</v>
      </c>
      <c r="E102" s="7">
        <v>110.57929348799978</v>
      </c>
      <c r="F102" s="13">
        <v>106.06410294086538</v>
      </c>
    </row>
    <row r="103" spans="1:6" s="6" customFormat="1" ht="17.149999999999999" customHeight="1" x14ac:dyDescent="0.2">
      <c r="A103" s="14" t="s">
        <v>75</v>
      </c>
      <c r="B103" s="202"/>
      <c r="C103" s="7">
        <v>109.33403102844252</v>
      </c>
      <c r="D103" s="7">
        <v>109.70938717282139</v>
      </c>
      <c r="E103" s="7">
        <v>110.50053414096352</v>
      </c>
      <c r="F103" s="13">
        <v>106.11015140987519</v>
      </c>
    </row>
    <row r="104" spans="1:6" s="6" customFormat="1" ht="17.149999999999999" customHeight="1" x14ac:dyDescent="0.2">
      <c r="A104" s="14" t="s">
        <v>76</v>
      </c>
      <c r="B104" s="202"/>
      <c r="C104" s="7">
        <v>111.69245827659265</v>
      </c>
      <c r="D104" s="7">
        <v>112.14675755248653</v>
      </c>
      <c r="E104" s="7">
        <v>113.19382068400915</v>
      </c>
      <c r="F104" s="13">
        <v>107.38325946579269</v>
      </c>
    </row>
    <row r="105" spans="1:6" s="6" customFormat="1" ht="17.149999999999999" customHeight="1" x14ac:dyDescent="0.2">
      <c r="A105" s="14" t="s">
        <v>77</v>
      </c>
      <c r="B105" s="202"/>
      <c r="C105" s="7">
        <v>111.69654905634165</v>
      </c>
      <c r="D105" s="7">
        <v>112.16482256268792</v>
      </c>
      <c r="E105" s="7">
        <v>113.19570743400371</v>
      </c>
      <c r="F105" s="13">
        <v>107.47492568419372</v>
      </c>
    </row>
    <row r="106" spans="1:6" s="6" customFormat="1" ht="17.149999999999999" customHeight="1" x14ac:dyDescent="0.2">
      <c r="A106" s="14" t="s">
        <v>78</v>
      </c>
      <c r="B106" s="202"/>
      <c r="C106" s="7">
        <v>111.44169782463869</v>
      </c>
      <c r="D106" s="7">
        <v>111.93768958344245</v>
      </c>
      <c r="E106" s="7">
        <v>112.96546815736897</v>
      </c>
      <c r="F106" s="13">
        <v>107.26192446188337</v>
      </c>
    </row>
    <row r="107" spans="1:6" s="108" customFormat="1" ht="17.149999999999999" customHeight="1" x14ac:dyDescent="0.2">
      <c r="A107" s="14" t="s">
        <v>79</v>
      </c>
      <c r="B107" s="189"/>
      <c r="C107" s="7">
        <v>112.41350160463075</v>
      </c>
      <c r="D107" s="7">
        <v>112.91768809641601</v>
      </c>
      <c r="E107" s="7">
        <v>114.1055904968844</v>
      </c>
      <c r="F107" s="13">
        <v>107.51345730893547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112.3317468244187</v>
      </c>
      <c r="D109" s="7">
        <v>112.91057065992632</v>
      </c>
      <c r="E109" s="7">
        <v>114.09796366535271</v>
      </c>
      <c r="F109" s="13">
        <v>107.50865730893548</v>
      </c>
    </row>
    <row r="110" spans="1:6" s="6" customFormat="1" ht="17.149999999999999" customHeight="1" x14ac:dyDescent="0.2">
      <c r="A110" s="15" t="s">
        <v>80</v>
      </c>
      <c r="B110" s="202"/>
      <c r="C110" s="7">
        <v>112.15151128207584</v>
      </c>
      <c r="D110" s="7">
        <v>112.66562913478224</v>
      </c>
      <c r="E110" s="7">
        <v>113.84837183770766</v>
      </c>
      <c r="F110" s="13">
        <v>107.28487182147349</v>
      </c>
    </row>
    <row r="111" spans="1:6" s="6" customFormat="1" ht="17.149999999999999" customHeight="1" x14ac:dyDescent="0.2">
      <c r="A111" s="14" t="s">
        <v>296</v>
      </c>
      <c r="B111" s="202"/>
      <c r="C111" s="7">
        <v>112.95881176932195</v>
      </c>
      <c r="D111" s="7">
        <v>113.47033727077262</v>
      </c>
      <c r="E111" s="7">
        <v>114.83031433098694</v>
      </c>
      <c r="F111" s="13">
        <v>107.28327182147349</v>
      </c>
    </row>
    <row r="112" spans="1:6" s="6" customFormat="1" ht="17.149999999999999" customHeight="1" x14ac:dyDescent="0.2">
      <c r="A112" s="14" t="s">
        <v>82</v>
      </c>
      <c r="B112" s="202"/>
      <c r="C112" s="7">
        <v>112.94086919141789</v>
      </c>
      <c r="D112" s="7">
        <v>113.42465144545685</v>
      </c>
      <c r="E112" s="7">
        <v>114.72157240958259</v>
      </c>
      <c r="F112" s="13">
        <v>107.52445274184809</v>
      </c>
    </row>
    <row r="113" spans="1:6" s="6" customFormat="1" ht="17.149999999999999" customHeight="1" x14ac:dyDescent="0.2">
      <c r="A113" s="14" t="s">
        <v>304</v>
      </c>
      <c r="B113" s="202"/>
      <c r="C113" s="7">
        <v>112.95326101328263</v>
      </c>
      <c r="D113" s="7">
        <v>113.45152789051851</v>
      </c>
      <c r="E113" s="7">
        <v>114.72557391579738</v>
      </c>
      <c r="F113" s="13">
        <v>107.65539619504897</v>
      </c>
    </row>
    <row r="114" spans="1:6" s="6" customFormat="1" ht="17.149999999999999" customHeight="1" x14ac:dyDescent="0.2">
      <c r="A114" s="14" t="s">
        <v>73</v>
      </c>
      <c r="B114" s="202"/>
      <c r="C114" s="7">
        <v>113.01624433722657</v>
      </c>
      <c r="D114" s="7">
        <v>113.49049923126516</v>
      </c>
      <c r="E114" s="7">
        <v>114.72306974797222</v>
      </c>
      <c r="F114" s="13">
        <v>107.88305578178453</v>
      </c>
    </row>
    <row r="115" spans="1:6" s="6" customFormat="1" ht="17.149999999999999" customHeight="1" x14ac:dyDescent="0.2">
      <c r="A115" s="14" t="s">
        <v>74</v>
      </c>
      <c r="B115" s="202"/>
      <c r="C115" s="7">
        <v>112.96477825258864</v>
      </c>
      <c r="D115" s="7">
        <v>113.42673717532023</v>
      </c>
      <c r="E115" s="7">
        <v>114.74561847013044</v>
      </c>
      <c r="F115" s="13">
        <v>107.42663237240467</v>
      </c>
    </row>
    <row r="116" spans="1:6" s="6" customFormat="1" ht="17.149999999999999" customHeight="1" x14ac:dyDescent="0.2">
      <c r="A116" s="14" t="s">
        <v>75</v>
      </c>
      <c r="B116" s="202"/>
      <c r="C116" s="7">
        <v>112.67189623163935</v>
      </c>
      <c r="D116" s="7">
        <v>113.12935896727507</v>
      </c>
      <c r="E116" s="7">
        <v>114.43957472200192</v>
      </c>
      <c r="F116" s="13">
        <v>107.16867708200837</v>
      </c>
    </row>
    <row r="117" spans="1:6" s="6" customFormat="1" ht="17.149999999999999" customHeight="1" x14ac:dyDescent="0.2">
      <c r="A117" s="14" t="s">
        <v>76</v>
      </c>
      <c r="B117" s="202"/>
      <c r="C117" s="7">
        <v>112.56649937084178</v>
      </c>
      <c r="D117" s="7">
        <v>113.061276977297</v>
      </c>
      <c r="E117" s="7">
        <v>114.31144183599608</v>
      </c>
      <c r="F117" s="13">
        <v>107.37379001191681</v>
      </c>
    </row>
    <row r="118" spans="1:6" s="6" customFormat="1" ht="17.149999999999999" customHeight="1" x14ac:dyDescent="0.2">
      <c r="A118" s="14" t="s">
        <v>77</v>
      </c>
      <c r="B118" s="202"/>
      <c r="C118" s="7">
        <v>112.15368715560621</v>
      </c>
      <c r="D118" s="7">
        <v>112.64537585988737</v>
      </c>
      <c r="E118" s="7">
        <v>113.86298499988236</v>
      </c>
      <c r="F118" s="13">
        <v>107.10599754153066</v>
      </c>
    </row>
    <row r="119" spans="1:6" s="6" customFormat="1" ht="17.149999999999999" customHeight="1" x14ac:dyDescent="0.2">
      <c r="A119" s="14" t="s">
        <v>78</v>
      </c>
      <c r="B119" s="202"/>
      <c r="C119" s="7">
        <v>112.05001595545946</v>
      </c>
      <c r="D119" s="7">
        <v>112.5265466328643</v>
      </c>
      <c r="E119" s="7">
        <v>113.72471817013965</v>
      </c>
      <c r="F119" s="13">
        <v>107.07559754153067</v>
      </c>
    </row>
    <row r="120" spans="1:6" s="108" customFormat="1" ht="17.149999999999999" customHeight="1" x14ac:dyDescent="0.2">
      <c r="A120" s="14" t="s">
        <v>79</v>
      </c>
      <c r="B120" s="189"/>
      <c r="C120" s="7">
        <v>111.43557932441956</v>
      </c>
      <c r="D120" s="7">
        <v>111.88637918770591</v>
      </c>
      <c r="E120" s="7">
        <v>113.03931758809199</v>
      </c>
      <c r="F120" s="13">
        <v>106.64121325742576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111.41227672898751</v>
      </c>
      <c r="D122" s="7">
        <v>111.87672898299599</v>
      </c>
      <c r="E122" s="7">
        <v>113.02619164257702</v>
      </c>
      <c r="F122" s="13">
        <v>106.64737555167233</v>
      </c>
    </row>
    <row r="123" spans="1:6" s="6" customFormat="1" ht="17.149999999999999" customHeight="1" x14ac:dyDescent="0.2">
      <c r="A123" s="15" t="s">
        <v>295</v>
      </c>
      <c r="B123" s="202"/>
      <c r="C123" s="7">
        <v>111.01427077465696</v>
      </c>
      <c r="D123" s="7">
        <v>111.47509608976739</v>
      </c>
      <c r="E123" s="7">
        <v>112.55409875212096</v>
      </c>
      <c r="F123" s="13">
        <v>106.56629263473168</v>
      </c>
    </row>
    <row r="124" spans="1:6" s="6" customFormat="1" ht="17.149999999999999" customHeight="1" x14ac:dyDescent="0.2">
      <c r="A124" s="14" t="s">
        <v>81</v>
      </c>
      <c r="B124" s="202"/>
      <c r="C124" s="7">
        <v>110.64327292142805</v>
      </c>
      <c r="D124" s="7">
        <v>111.02439596459297</v>
      </c>
      <c r="E124" s="7">
        <v>112.02453296352597</v>
      </c>
      <c r="F124" s="13">
        <v>106.47438313592883</v>
      </c>
    </row>
    <row r="125" spans="1:6" s="6" customFormat="1" ht="17.149999999999999" customHeight="1" x14ac:dyDescent="0.2">
      <c r="A125" s="14" t="s">
        <v>82</v>
      </c>
      <c r="B125" s="202"/>
      <c r="C125" s="7">
        <v>110.46980603704488</v>
      </c>
      <c r="D125" s="7">
        <v>110.86879664004476</v>
      </c>
      <c r="E125" s="7">
        <v>111.83930343858307</v>
      </c>
      <c r="F125" s="13">
        <v>106.45358313592884</v>
      </c>
    </row>
    <row r="126" spans="1:6" s="6" customFormat="1" ht="17.149999999999999" customHeight="1" x14ac:dyDescent="0.2">
      <c r="A126" s="14" t="s">
        <v>304</v>
      </c>
      <c r="B126" s="202"/>
      <c r="C126" s="7">
        <v>110.52906283795201</v>
      </c>
      <c r="D126" s="7">
        <v>110.97599603727132</v>
      </c>
      <c r="E126" s="7">
        <v>111.98063451327155</v>
      </c>
      <c r="F126" s="13">
        <v>106.40550423580081</v>
      </c>
    </row>
    <row r="127" spans="1:6" s="6" customFormat="1" ht="17.149999999999999" customHeight="1" x14ac:dyDescent="0.2">
      <c r="A127" s="14" t="s">
        <v>73</v>
      </c>
      <c r="B127" s="202"/>
      <c r="C127" s="7">
        <v>110.32823314164</v>
      </c>
      <c r="D127" s="7">
        <v>110.73412067976517</v>
      </c>
      <c r="E127" s="7">
        <v>111.69614346971684</v>
      </c>
      <c r="F127" s="13">
        <v>106.3575042358008</v>
      </c>
    </row>
    <row r="128" spans="1:6" s="6" customFormat="1" ht="17.149999999999999" customHeight="1" x14ac:dyDescent="0.2">
      <c r="A128" s="14" t="s">
        <v>74</v>
      </c>
      <c r="B128" s="202"/>
      <c r="C128" s="7">
        <v>110.31979179703841</v>
      </c>
      <c r="D128" s="7">
        <v>110.71423958138196</v>
      </c>
      <c r="E128" s="7">
        <v>111.68281680735438</v>
      </c>
      <c r="F128" s="13">
        <v>106.30780445456632</v>
      </c>
    </row>
    <row r="129" spans="1:6" s="6" customFormat="1" ht="17.149999999999999" customHeight="1" x14ac:dyDescent="0.2">
      <c r="A129" s="14" t="s">
        <v>75</v>
      </c>
      <c r="B129" s="202"/>
      <c r="C129" s="7">
        <v>110.00664803495347</v>
      </c>
      <c r="D129" s="7">
        <v>110.37797358131758</v>
      </c>
      <c r="E129" s="7">
        <v>111.26370382903498</v>
      </c>
      <c r="F129" s="13">
        <v>106.34844163304506</v>
      </c>
    </row>
    <row r="130" spans="1:6" s="6" customFormat="1" ht="17.149999999999999" customHeight="1" x14ac:dyDescent="0.2">
      <c r="A130" s="14" t="s">
        <v>76</v>
      </c>
      <c r="B130" s="202"/>
      <c r="C130" s="7">
        <v>109.70186403823807</v>
      </c>
      <c r="D130" s="7">
        <v>110.04604488535361</v>
      </c>
      <c r="E130" s="7">
        <v>110.89665834829808</v>
      </c>
      <c r="F130" s="13">
        <v>106.17627287135886</v>
      </c>
    </row>
    <row r="131" spans="1:6" s="6" customFormat="1" ht="17.149999999999999" customHeight="1" x14ac:dyDescent="0.2">
      <c r="A131" s="14" t="s">
        <v>77</v>
      </c>
      <c r="B131" s="202"/>
      <c r="C131" s="7">
        <v>109.69254649677028</v>
      </c>
      <c r="D131" s="7">
        <v>110.02941738734482</v>
      </c>
      <c r="E131" s="7">
        <v>110.88446496209561</v>
      </c>
      <c r="F131" s="13">
        <v>106.13947287135886</v>
      </c>
    </row>
    <row r="132" spans="1:6" s="6" customFormat="1" ht="17.149999999999999" customHeight="1" x14ac:dyDescent="0.2">
      <c r="A132" s="14" t="s">
        <v>78</v>
      </c>
      <c r="B132" s="202"/>
      <c r="C132" s="7">
        <v>109.75157298455777</v>
      </c>
      <c r="D132" s="7">
        <v>110.03852472257967</v>
      </c>
      <c r="E132" s="7">
        <v>110.89008269379946</v>
      </c>
      <c r="F132" s="13">
        <v>106.16445577249104</v>
      </c>
    </row>
    <row r="133" spans="1:6" s="108" customFormat="1" ht="17.149999999999999" customHeight="1" x14ac:dyDescent="0.2">
      <c r="A133" s="14" t="s">
        <v>79</v>
      </c>
      <c r="B133" s="189"/>
      <c r="C133" s="7">
        <v>110.3729912412599</v>
      </c>
      <c r="D133" s="7">
        <v>110.68555584275146</v>
      </c>
      <c r="E133" s="7">
        <v>111.55782669719443</v>
      </c>
      <c r="F133" s="13">
        <v>106.71725591782176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326</v>
      </c>
      <c r="B135" s="51">
        <f>DATEVALUE(LEFT(A135,4) &amp; "/1/1")</f>
        <v>42736</v>
      </c>
      <c r="C135" s="7">
        <v>110.7923467797812</v>
      </c>
      <c r="D135" s="7">
        <v>111.16182164646895</v>
      </c>
      <c r="E135" s="7">
        <v>112.03366347256711</v>
      </c>
      <c r="F135" s="13">
        <v>107.19547353861502</v>
      </c>
    </row>
    <row r="136" spans="1:6" s="6" customFormat="1" ht="17.149999999999999" customHeight="1" x14ac:dyDescent="0.2">
      <c r="A136" s="15" t="s">
        <v>80</v>
      </c>
      <c r="B136" s="202"/>
      <c r="C136" s="7">
        <v>111.13039548040857</v>
      </c>
      <c r="D136" s="7">
        <v>111.48987533843703</v>
      </c>
      <c r="E136" s="7">
        <v>112.4390221343026</v>
      </c>
      <c r="F136" s="13">
        <v>107.17183680763465</v>
      </c>
    </row>
    <row r="137" spans="1:6" s="6" customFormat="1" ht="17.149999999999999" customHeight="1" x14ac:dyDescent="0.2">
      <c r="A137" s="14" t="s">
        <v>81</v>
      </c>
      <c r="B137" s="202"/>
      <c r="C137" s="7">
        <v>111.20935336192152</v>
      </c>
      <c r="D137" s="7">
        <v>111.52175815513041</v>
      </c>
      <c r="E137" s="7">
        <v>112.45816351637737</v>
      </c>
      <c r="F137" s="13">
        <v>107.26168537405249</v>
      </c>
    </row>
    <row r="138" spans="1:6" s="6" customFormat="1" ht="17.149999999999999" customHeight="1" x14ac:dyDescent="0.2">
      <c r="A138" s="14" t="s">
        <v>82</v>
      </c>
      <c r="B138" s="202"/>
      <c r="C138" s="7">
        <v>111.55218710231625</v>
      </c>
      <c r="D138" s="7">
        <v>111.87010344459945</v>
      </c>
      <c r="E138" s="7">
        <v>112.827789120708</v>
      </c>
      <c r="F138" s="13">
        <v>107.51321822110461</v>
      </c>
    </row>
    <row r="139" spans="1:6" s="6" customFormat="1" ht="17.149999999999999" customHeight="1" x14ac:dyDescent="0.2">
      <c r="A139" s="14" t="s">
        <v>72</v>
      </c>
      <c r="B139" s="202"/>
      <c r="C139" s="7">
        <v>111.48540196556061</v>
      </c>
      <c r="D139" s="7">
        <v>111.8869364700515</v>
      </c>
      <c r="E139" s="7">
        <v>112.83795199563677</v>
      </c>
      <c r="F139" s="13">
        <v>107.56039635975847</v>
      </c>
    </row>
    <row r="140" spans="1:6" s="6" customFormat="1" ht="17.149999999999999" customHeight="1" x14ac:dyDescent="0.2">
      <c r="A140" s="14" t="s">
        <v>73</v>
      </c>
      <c r="B140" s="202"/>
      <c r="C140" s="7">
        <v>111.56071414528977</v>
      </c>
      <c r="D140" s="7">
        <v>111.90477120578392</v>
      </c>
      <c r="E140" s="7">
        <v>112.86920275891126</v>
      </c>
      <c r="F140" s="13">
        <v>107.51719635975847</v>
      </c>
    </row>
    <row r="141" spans="1:6" s="6" customFormat="1" ht="17.149999999999999" customHeight="1" x14ac:dyDescent="0.2">
      <c r="A141" s="14" t="s">
        <v>74</v>
      </c>
      <c r="B141" s="202"/>
      <c r="C141" s="7">
        <v>111.54646833303015</v>
      </c>
      <c r="D141" s="7">
        <v>111.91042476176563</v>
      </c>
      <c r="E141" s="7">
        <v>112.87328545710807</v>
      </c>
      <c r="F141" s="13">
        <v>107.52999635975846</v>
      </c>
    </row>
    <row r="142" spans="1:6" s="6" customFormat="1" ht="17.149999999999999" customHeight="1" x14ac:dyDescent="0.2">
      <c r="A142" s="14" t="s">
        <v>75</v>
      </c>
      <c r="B142" s="202"/>
      <c r="C142" s="7">
        <v>111.65270589925484</v>
      </c>
      <c r="D142" s="7">
        <v>112.01556489398615</v>
      </c>
      <c r="E142" s="7">
        <v>112.95117078667579</v>
      </c>
      <c r="F142" s="13">
        <v>107.75912920682212</v>
      </c>
    </row>
    <row r="143" spans="1:6" s="6" customFormat="1" ht="17.149999999999999" customHeight="1" x14ac:dyDescent="0.2">
      <c r="A143" s="14" t="s">
        <v>76</v>
      </c>
      <c r="B143" s="202"/>
      <c r="C143" s="7">
        <v>111.94367132205413</v>
      </c>
      <c r="D143" s="7">
        <v>112.31088645799055</v>
      </c>
      <c r="E143" s="7">
        <v>113.25696002739355</v>
      </c>
      <c r="F143" s="13">
        <v>108.00682923159459</v>
      </c>
    </row>
    <row r="144" spans="1:6" s="6" customFormat="1" ht="17.149999999999999" customHeight="1" x14ac:dyDescent="0.2">
      <c r="A144" s="14" t="s">
        <v>313</v>
      </c>
      <c r="B144" s="202"/>
      <c r="C144" s="7">
        <v>112.3483137089836</v>
      </c>
      <c r="D144" s="7">
        <v>112.72710954813505</v>
      </c>
      <c r="E144" s="7">
        <v>113.75799077897258</v>
      </c>
      <c r="F144" s="13">
        <v>108.03722923159461</v>
      </c>
    </row>
    <row r="145" spans="1:6" s="6" customFormat="1" ht="17.149999999999999" customHeight="1" x14ac:dyDescent="0.2">
      <c r="A145" s="14" t="s">
        <v>78</v>
      </c>
      <c r="B145" s="202"/>
      <c r="C145" s="7">
        <v>112.75325291409827</v>
      </c>
      <c r="D145" s="7">
        <v>113.16403976096323</v>
      </c>
      <c r="E145" s="7">
        <v>114.28445348905366</v>
      </c>
      <c r="F145" s="13">
        <v>108.06684123549965</v>
      </c>
    </row>
    <row r="146" spans="1:6" s="108" customFormat="1" ht="17.149999999999999" customHeight="1" x14ac:dyDescent="0.2">
      <c r="A146" s="14" t="s">
        <v>79</v>
      </c>
      <c r="B146" s="189"/>
      <c r="C146" s="7">
        <v>113.40411896499839</v>
      </c>
      <c r="D146" s="7">
        <v>113.85164821483623</v>
      </c>
      <c r="E146" s="7">
        <v>114.92246918090152</v>
      </c>
      <c r="F146" s="13">
        <v>108.98006648353594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113.9501136305411</v>
      </c>
      <c r="D148" s="7">
        <v>114.41130641619601</v>
      </c>
      <c r="E148" s="7">
        <v>115.59759343202202</v>
      </c>
      <c r="F148" s="13">
        <v>109.01442464275448</v>
      </c>
    </row>
    <row r="149" spans="1:6" s="6" customFormat="1" ht="17.149999999999999" customHeight="1" x14ac:dyDescent="0.2">
      <c r="A149" s="15" t="s">
        <v>295</v>
      </c>
      <c r="B149" s="202"/>
      <c r="C149" s="7">
        <v>114.23669308844185</v>
      </c>
      <c r="D149" s="7">
        <v>114.74148591230121</v>
      </c>
      <c r="E149" s="7">
        <v>116.01441740873003</v>
      </c>
      <c r="F149" s="13">
        <v>108.95042464275447</v>
      </c>
    </row>
    <row r="150" spans="1:6" s="6" customFormat="1" ht="17.149999999999999" customHeight="1" x14ac:dyDescent="0.2">
      <c r="A150" s="14" t="s">
        <v>81</v>
      </c>
      <c r="B150" s="202"/>
      <c r="C150" s="7">
        <v>114.70019716132497</v>
      </c>
      <c r="D150" s="7">
        <v>115.17726428117277</v>
      </c>
      <c r="E150" s="7">
        <v>116.46052824354697</v>
      </c>
      <c r="F150" s="13">
        <v>109.3391965988511</v>
      </c>
    </row>
    <row r="151" spans="1:6" s="6" customFormat="1" ht="17.149999999999999" customHeight="1" x14ac:dyDescent="0.2">
      <c r="A151" s="14" t="s">
        <v>82</v>
      </c>
      <c r="B151" s="202"/>
      <c r="C151" s="7">
        <v>114.74900518100914</v>
      </c>
      <c r="D151" s="7">
        <v>115.2037504627142</v>
      </c>
      <c r="E151" s="7">
        <v>116.53896048916151</v>
      </c>
      <c r="F151" s="13">
        <v>109.12935989844397</v>
      </c>
    </row>
    <row r="152" spans="1:6" s="6" customFormat="1" ht="17.149999999999999" customHeight="1" x14ac:dyDescent="0.2">
      <c r="A152" s="14" t="s">
        <v>72</v>
      </c>
      <c r="B152" s="202"/>
      <c r="C152" s="7">
        <v>114.80302331725856</v>
      </c>
      <c r="D152" s="7">
        <v>115.28788690676996</v>
      </c>
      <c r="E152" s="7">
        <v>116.6412392450236</v>
      </c>
      <c r="F152" s="13">
        <v>109.13095989844398</v>
      </c>
    </row>
    <row r="153" spans="1:6" s="6" customFormat="1" ht="17.149999999999999" customHeight="1" x14ac:dyDescent="0.2">
      <c r="A153" s="14" t="s">
        <v>73</v>
      </c>
      <c r="B153" s="202"/>
      <c r="C153" s="7">
        <v>115.08977670016702</v>
      </c>
      <c r="D153" s="7">
        <v>115.54054846805985</v>
      </c>
      <c r="E153" s="7">
        <v>116.94697640200084</v>
      </c>
      <c r="F153" s="13">
        <v>109.14215989844396</v>
      </c>
    </row>
    <row r="154" spans="1:6" s="6" customFormat="1" ht="17.149999999999999" customHeight="1" x14ac:dyDescent="0.2">
      <c r="A154" s="14" t="s">
        <v>74</v>
      </c>
      <c r="B154" s="202"/>
      <c r="C154" s="7">
        <v>115.14979989359462</v>
      </c>
      <c r="D154" s="7">
        <v>115.64199267407554</v>
      </c>
      <c r="E154" s="7">
        <v>117.07458768038049</v>
      </c>
      <c r="F154" s="13">
        <v>109.12455989844398</v>
      </c>
    </row>
    <row r="155" spans="1:6" s="6" customFormat="1" ht="17.149999999999999" customHeight="1" x14ac:dyDescent="0.2">
      <c r="A155" s="14" t="s">
        <v>75</v>
      </c>
      <c r="B155" s="202"/>
      <c r="C155" s="7">
        <v>115.18389546611948</v>
      </c>
      <c r="D155" s="7">
        <v>115.74015848316691</v>
      </c>
      <c r="E155" s="7">
        <v>117.24680708527468</v>
      </c>
      <c r="F155" s="13">
        <v>108.88582705138032</v>
      </c>
    </row>
    <row r="156" spans="1:6" s="6" customFormat="1" ht="17.149999999999999" customHeight="1" x14ac:dyDescent="0.2">
      <c r="A156" s="14" t="s">
        <v>76</v>
      </c>
      <c r="B156" s="202"/>
      <c r="C156" s="7">
        <v>116.55241279679421</v>
      </c>
      <c r="D156" s="7">
        <v>117.12270296631611</v>
      </c>
      <c r="E156" s="7">
        <v>118.91064237392526</v>
      </c>
      <c r="F156" s="13">
        <v>108.98867007864695</v>
      </c>
    </row>
    <row r="157" spans="1:6" s="6" customFormat="1" ht="17.149999999999999" customHeight="1" x14ac:dyDescent="0.2">
      <c r="A157" s="14" t="s">
        <v>88</v>
      </c>
      <c r="B157" s="202"/>
      <c r="C157" s="7">
        <v>116.65348130009562</v>
      </c>
      <c r="D157" s="7">
        <v>117.19979340929257</v>
      </c>
      <c r="E157" s="7">
        <v>118.99298541666137</v>
      </c>
      <c r="F157" s="13">
        <v>109.04186439907657</v>
      </c>
    </row>
    <row r="158" spans="1:6" s="6" customFormat="1" ht="17.149999999999999" customHeight="1" x14ac:dyDescent="0.2">
      <c r="A158" s="14" t="s">
        <v>89</v>
      </c>
      <c r="B158" s="202"/>
      <c r="C158" s="7">
        <v>116.79759002110663</v>
      </c>
      <c r="D158" s="7">
        <v>117.33974862277586</v>
      </c>
      <c r="E158" s="7">
        <v>119.14252389694069</v>
      </c>
      <c r="F158" s="13">
        <v>109.13822159857858</v>
      </c>
    </row>
    <row r="159" spans="1:6" s="6" customFormat="1" ht="17.149999999999999" customHeight="1" x14ac:dyDescent="0.2">
      <c r="A159" s="14" t="s">
        <v>90</v>
      </c>
      <c r="B159" s="202"/>
      <c r="C159" s="7">
        <v>117.12476354315385</v>
      </c>
      <c r="D159" s="7">
        <v>117.69383412836441</v>
      </c>
      <c r="E159" s="7">
        <v>119.54012356449638</v>
      </c>
      <c r="F159" s="13">
        <v>109.29434422969088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11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117.1261725810532</v>
      </c>
      <c r="D161" s="7">
        <v>117.70635433484306</v>
      </c>
      <c r="E161" s="7">
        <v>119.56207804910073</v>
      </c>
      <c r="F161" s="13">
        <v>109.26394422969089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117.17662275704086</v>
      </c>
      <c r="D162" s="7">
        <v>117.72652980774853</v>
      </c>
      <c r="E162" s="7">
        <v>119.57965437613838</v>
      </c>
      <c r="F162" s="13">
        <v>109.29594422969089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117.68691991800145</v>
      </c>
      <c r="D163" s="7">
        <v>118.21935246438566</v>
      </c>
      <c r="E163" s="7">
        <v>119.9543947403881</v>
      </c>
      <c r="F163" s="13">
        <v>110.32596923538023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117.74128802454445</v>
      </c>
      <c r="D164" s="7">
        <v>118.23981982667021</v>
      </c>
      <c r="E164" s="7">
        <v>119.96322563522494</v>
      </c>
      <c r="F164" s="13">
        <v>110.39937542126972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117.66209015558186</v>
      </c>
      <c r="D165" s="7">
        <v>118.22910511015048</v>
      </c>
      <c r="E165" s="7">
        <v>119.96563032353949</v>
      </c>
      <c r="F165" s="13">
        <v>110.32897542126975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118.49420103584488</v>
      </c>
      <c r="D166" s="7">
        <v>119.02333373998428</v>
      </c>
      <c r="E166" s="7">
        <v>120.84330536141542</v>
      </c>
      <c r="F166" s="13">
        <v>110.74357383294077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118.31714366985406</v>
      </c>
      <c r="D167" s="7">
        <v>118.85150911485221</v>
      </c>
      <c r="E167" s="7">
        <v>120.61788571621896</v>
      </c>
      <c r="F167" s="13">
        <v>110.81557383294077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118.17574309498832</v>
      </c>
      <c r="D168" s="7">
        <v>118.71498012158168</v>
      </c>
      <c r="E168" s="7">
        <v>120.51366959737078</v>
      </c>
      <c r="F168" s="13">
        <v>110.53204098588864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118.78522514768953</v>
      </c>
      <c r="D169" s="7">
        <v>119.31833734953034</v>
      </c>
      <c r="E169" s="7">
        <v>121.08008165454383</v>
      </c>
      <c r="F169" s="13">
        <v>111.30347618832019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118.53511856996106</v>
      </c>
      <c r="D170" s="7">
        <v>119.02040164527969</v>
      </c>
      <c r="E170" s="7">
        <v>120.66918728085361</v>
      </c>
      <c r="F170" s="13">
        <v>111.51943347633681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118.37134651337068</v>
      </c>
      <c r="D171" s="7">
        <v>118.86887144515414</v>
      </c>
      <c r="E171" s="7">
        <v>120.46080252900039</v>
      </c>
      <c r="F171" s="13">
        <v>111.626556780686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118.84872122103199</v>
      </c>
      <c r="D172" s="7">
        <v>119.38844665063587</v>
      </c>
      <c r="E172" s="7">
        <v>121.03219686621495</v>
      </c>
      <c r="F172" s="13">
        <v>111.91038656888375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118.90595518510408</v>
      </c>
      <c r="D174" s="7">
        <v>119.45239746666439</v>
      </c>
      <c r="E174" s="7">
        <v>121.05514329773492</v>
      </c>
      <c r="F174" s="13">
        <v>112.160882304003</v>
      </c>
    </row>
    <row r="175" spans="1:6" s="6" customFormat="1" ht="17.149999999999999" customHeight="1" x14ac:dyDescent="0.2">
      <c r="A175" s="14" t="s">
        <v>91</v>
      </c>
      <c r="B175" s="202"/>
      <c r="C175" s="7">
        <v>118.56868110962361</v>
      </c>
      <c r="D175" s="7">
        <v>119.11809039469206</v>
      </c>
      <c r="E175" s="7">
        <v>120.70158656080692</v>
      </c>
      <c r="F175" s="13">
        <v>111.91414945695087</v>
      </c>
    </row>
    <row r="176" spans="1:6" s="6" customFormat="1" ht="17.149999999999999" customHeight="1" x14ac:dyDescent="0.2">
      <c r="A176" s="14" t="s">
        <v>92</v>
      </c>
      <c r="B176" s="202"/>
      <c r="C176" s="7">
        <v>118.35038949354535</v>
      </c>
      <c r="D176" s="7">
        <v>118.88903524333028</v>
      </c>
      <c r="E176" s="7">
        <v>120.44165350838863</v>
      </c>
      <c r="F176" s="13">
        <v>111.82556990651094</v>
      </c>
    </row>
    <row r="177" spans="1:6" s="6" customFormat="1" ht="17.149999999999999" customHeight="1" x14ac:dyDescent="0.2">
      <c r="A177" s="14" t="s">
        <v>93</v>
      </c>
      <c r="B177" s="202"/>
      <c r="C177" s="7">
        <v>117.96676051622471</v>
      </c>
      <c r="D177" s="7">
        <v>118.49394034565348</v>
      </c>
      <c r="E177" s="7">
        <v>120.0058716034621</v>
      </c>
      <c r="F177" s="13">
        <v>111.61557605513448</v>
      </c>
    </row>
    <row r="178" spans="1:6" s="6" customFormat="1" ht="17.149999999999999" customHeight="1" x14ac:dyDescent="0.2">
      <c r="A178" s="14" t="s">
        <v>403</v>
      </c>
      <c r="B178" s="202"/>
      <c r="C178" s="7">
        <v>117.61295040627918</v>
      </c>
      <c r="D178" s="7">
        <v>118.14839783501202</v>
      </c>
      <c r="E178" s="7">
        <v>119.57628649655619</v>
      </c>
      <c r="F178" s="13">
        <v>111.65237605513448</v>
      </c>
    </row>
    <row r="179" spans="1:6" s="6" customFormat="1" ht="17.149999999999999" customHeight="1" x14ac:dyDescent="0.2">
      <c r="A179" s="14" t="s">
        <v>73</v>
      </c>
      <c r="B179" s="202"/>
      <c r="C179" s="7">
        <v>118.12276092908229</v>
      </c>
      <c r="D179" s="7">
        <v>118.67788101125095</v>
      </c>
      <c r="E179" s="7">
        <v>120.1783065258473</v>
      </c>
      <c r="F179" s="13">
        <v>111.85186082886412</v>
      </c>
    </row>
    <row r="180" spans="1:6" s="6" customFormat="1" ht="17.149999999999999" customHeight="1" x14ac:dyDescent="0.2">
      <c r="A180" s="14" t="s">
        <v>74</v>
      </c>
      <c r="B180" s="202"/>
      <c r="C180" s="7">
        <v>118.1913161782678</v>
      </c>
      <c r="D180" s="7">
        <v>118.7228886916165</v>
      </c>
      <c r="E180" s="7">
        <v>120.2275802027997</v>
      </c>
      <c r="F180" s="13">
        <v>111.87746082886412</v>
      </c>
    </row>
    <row r="181" spans="1:6" s="6" customFormat="1" ht="17.149999999999999" customHeight="1" x14ac:dyDescent="0.2">
      <c r="A181" s="14" t="s">
        <v>75</v>
      </c>
      <c r="B181" s="202"/>
      <c r="C181" s="7">
        <v>118.21901831541827</v>
      </c>
      <c r="D181" s="7">
        <v>118.75285865033196</v>
      </c>
      <c r="E181" s="7">
        <v>120.21412392038275</v>
      </c>
      <c r="F181" s="13">
        <v>112.10499367592774</v>
      </c>
    </row>
    <row r="182" spans="1:6" s="6" customFormat="1" ht="17.149999999999999" customHeight="1" x14ac:dyDescent="0.2">
      <c r="A182" s="14" t="s">
        <v>76</v>
      </c>
      <c r="B182" s="202"/>
      <c r="C182" s="7">
        <v>118.72968346366653</v>
      </c>
      <c r="D182" s="7">
        <v>119.2895189021315</v>
      </c>
      <c r="E182" s="7">
        <v>120.86704876097427</v>
      </c>
      <c r="F182" s="13">
        <v>112.11272102044825</v>
      </c>
    </row>
    <row r="183" spans="1:6" s="6" customFormat="1" ht="17.149999999999999" customHeight="1" x14ac:dyDescent="0.2">
      <c r="A183" s="14" t="s">
        <v>88</v>
      </c>
      <c r="B183" s="202"/>
      <c r="C183" s="7">
        <v>118.84063660917708</v>
      </c>
      <c r="D183" s="7">
        <v>119.35688177904474</v>
      </c>
      <c r="E183" s="7">
        <v>120.92314385307523</v>
      </c>
      <c r="F183" s="13">
        <v>112.2313454400315</v>
      </c>
    </row>
    <row r="184" spans="1:6" s="6" customFormat="1" ht="17.149999999999999" customHeight="1" x14ac:dyDescent="0.2">
      <c r="A184" s="14" t="s">
        <v>89</v>
      </c>
      <c r="B184" s="202"/>
      <c r="C184" s="7">
        <v>118.78910163055446</v>
      </c>
      <c r="D184" s="7">
        <v>119.35738833676486</v>
      </c>
      <c r="E184" s="7">
        <v>120.91658524843258</v>
      </c>
      <c r="F184" s="13">
        <v>112.26399417369488</v>
      </c>
    </row>
    <row r="185" spans="1:6" s="6" customFormat="1" ht="17.149999999999999" customHeight="1" x14ac:dyDescent="0.2">
      <c r="A185" s="14" t="s">
        <v>90</v>
      </c>
      <c r="B185" s="202"/>
      <c r="C185" s="7">
        <v>118.66697547180458</v>
      </c>
      <c r="D185" s="7">
        <v>119.22833457083311</v>
      </c>
      <c r="E185" s="7">
        <v>120.70279897256529</v>
      </c>
      <c r="F185" s="13">
        <v>112.5204216044622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119.85966324174431</v>
      </c>
      <c r="D187" s="7">
        <v>120.43872787856269</v>
      </c>
      <c r="E187" s="7">
        <v>122.0764281934453</v>
      </c>
      <c r="F187" s="13">
        <v>112.98819115192143</v>
      </c>
    </row>
    <row r="188" spans="1:6" s="6" customFormat="1" ht="17.149999999999999" customHeight="1" x14ac:dyDescent="0.2">
      <c r="A188" s="14" t="s">
        <v>91</v>
      </c>
      <c r="B188" s="202"/>
      <c r="C188" s="7">
        <v>120.43045977060201</v>
      </c>
      <c r="D188" s="7">
        <v>121.00972587844828</v>
      </c>
      <c r="E188" s="7">
        <v>122.77469557559408</v>
      </c>
      <c r="F188" s="13">
        <v>112.98019115192145</v>
      </c>
    </row>
    <row r="189" spans="1:6" s="6" customFormat="1" ht="17.149999999999999" customHeight="1" x14ac:dyDescent="0.2">
      <c r="A189" s="14" t="s">
        <v>92</v>
      </c>
      <c r="B189" s="202"/>
      <c r="C189" s="7">
        <v>120.95017304435717</v>
      </c>
      <c r="D189" s="7">
        <v>121.54013032699068</v>
      </c>
      <c r="E189" s="7">
        <v>123.24139512549702</v>
      </c>
      <c r="F189" s="13">
        <v>113.80041400171041</v>
      </c>
    </row>
    <row r="190" spans="1:6" s="6" customFormat="1" ht="17.149999999999999" customHeight="1" x14ac:dyDescent="0.2">
      <c r="A190" s="14" t="s">
        <v>93</v>
      </c>
      <c r="B190" s="202"/>
      <c r="C190" s="7">
        <v>120.97784845144713</v>
      </c>
      <c r="D190" s="7">
        <v>121.56549491603099</v>
      </c>
      <c r="E190" s="7">
        <v>123.27128001088411</v>
      </c>
      <c r="F190" s="13">
        <v>113.80521400171041</v>
      </c>
    </row>
    <row r="191" spans="1:6" s="6" customFormat="1" ht="17.149999999999999" customHeight="1" x14ac:dyDescent="0.2">
      <c r="A191" s="14" t="s">
        <v>403</v>
      </c>
      <c r="B191" s="202"/>
      <c r="C191" s="7">
        <v>121.21682937504782</v>
      </c>
      <c r="D191" s="7">
        <v>121.84199809454007</v>
      </c>
      <c r="E191" s="7">
        <v>123.49563323747374</v>
      </c>
      <c r="F191" s="13">
        <v>114.31896762740902</v>
      </c>
    </row>
    <row r="192" spans="1:6" s="6" customFormat="1" ht="17.149999999999999" customHeight="1" x14ac:dyDescent="0.2">
      <c r="A192" s="14" t="s">
        <v>73</v>
      </c>
      <c r="B192" s="202"/>
      <c r="C192" s="7">
        <v>122.68213907596703</v>
      </c>
      <c r="D192" s="7">
        <v>123.39474886812367</v>
      </c>
      <c r="E192" s="7">
        <v>125.24738506153771</v>
      </c>
      <c r="F192" s="13">
        <v>114.96638509808589</v>
      </c>
    </row>
    <row r="193" spans="1:6" s="6" customFormat="1" ht="17.149999999999999" customHeight="1" x14ac:dyDescent="0.2">
      <c r="A193" s="14" t="s">
        <v>74</v>
      </c>
      <c r="B193" s="202"/>
      <c r="C193" s="7">
        <v>123.52914549801423</v>
      </c>
      <c r="D193" s="7">
        <v>124.22908568728</v>
      </c>
      <c r="E193" s="7">
        <v>126.26828247451202</v>
      </c>
      <c r="F193" s="13">
        <v>114.9519850980859</v>
      </c>
    </row>
    <row r="194" spans="1:6" s="6" customFormat="1" ht="17.149999999999999" customHeight="1" x14ac:dyDescent="0.2">
      <c r="A194" s="14" t="s">
        <v>75</v>
      </c>
      <c r="B194" s="202"/>
      <c r="C194" s="7">
        <v>124.14030735269138</v>
      </c>
      <c r="D194" s="7">
        <v>124.86326437580907</v>
      </c>
      <c r="E194" s="7">
        <v>127.02265981689561</v>
      </c>
      <c r="F194" s="13">
        <v>115.03933328478368</v>
      </c>
    </row>
    <row r="195" spans="1:6" s="6" customFormat="1" ht="17.149999999999999" customHeight="1" x14ac:dyDescent="0.2">
      <c r="A195" s="14" t="s">
        <v>76</v>
      </c>
      <c r="B195" s="202"/>
      <c r="C195" s="7">
        <v>125.13091215482009</v>
      </c>
      <c r="D195" s="7">
        <v>125.89841743868176</v>
      </c>
      <c r="E195" s="7">
        <v>128.3118015351719</v>
      </c>
      <c r="F195" s="13">
        <v>114.91899300858957</v>
      </c>
    </row>
    <row r="196" spans="1:6" s="6" customFormat="1" ht="17.149999999999999" customHeight="1" x14ac:dyDescent="0.2">
      <c r="A196" s="14" t="s">
        <v>88</v>
      </c>
      <c r="B196" s="202"/>
      <c r="C196" s="7">
        <v>125.80869753402376</v>
      </c>
      <c r="D196" s="7">
        <v>126.56617766852567</v>
      </c>
      <c r="E196" s="7">
        <v>129.12036281915604</v>
      </c>
      <c r="F196" s="13">
        <v>114.94619439168454</v>
      </c>
    </row>
    <row r="197" spans="1:6" s="6" customFormat="1" ht="17.149999999999999" customHeight="1" x14ac:dyDescent="0.2">
      <c r="A197" s="14" t="s">
        <v>89</v>
      </c>
      <c r="B197" s="202"/>
      <c r="C197" s="7">
        <v>126.87702769416985</v>
      </c>
      <c r="D197" s="7">
        <v>127.63639684844765</v>
      </c>
      <c r="E197" s="7">
        <v>130.20944795046239</v>
      </c>
      <c r="F197" s="13">
        <v>115.93058500920426</v>
      </c>
    </row>
    <row r="198" spans="1:6" s="6" customFormat="1" ht="17.149999999999999" customHeight="1" x14ac:dyDescent="0.2">
      <c r="A198" s="14" t="s">
        <v>90</v>
      </c>
      <c r="B198" s="202"/>
      <c r="C198" s="7">
        <v>128.77244273141565</v>
      </c>
      <c r="D198" s="7">
        <v>129.63246156059139</v>
      </c>
      <c r="E198" s="7">
        <v>132.61152695549518</v>
      </c>
      <c r="F198" s="13">
        <v>116.0795325331656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128.93152147842937</v>
      </c>
      <c r="D200" s="7">
        <v>129.81179686281604</v>
      </c>
      <c r="E200" s="7">
        <v>132.77113306170375</v>
      </c>
      <c r="F200" s="13">
        <v>116.3486236339142</v>
      </c>
    </row>
    <row r="201" spans="1:6" s="6" customFormat="1" ht="17.149999999999999" customHeight="1" x14ac:dyDescent="0.2">
      <c r="A201" s="14" t="s">
        <v>91</v>
      </c>
      <c r="B201" s="202"/>
      <c r="C201" s="7">
        <v>129.02711325778088</v>
      </c>
      <c r="D201" s="7">
        <v>129.8642933455809</v>
      </c>
      <c r="E201" s="7">
        <v>132.82813487039471</v>
      </c>
      <c r="F201" s="13">
        <v>116.38062363391421</v>
      </c>
    </row>
    <row r="202" spans="1:6" s="6" customFormat="1" ht="17.149999999999999" customHeight="1" x14ac:dyDescent="0.2">
      <c r="A202" s="14" t="s">
        <v>92</v>
      </c>
      <c r="B202" s="202"/>
      <c r="C202" s="7">
        <v>130.1484272151134</v>
      </c>
      <c r="D202" s="7">
        <v>131.040576604271</v>
      </c>
      <c r="E202" s="7">
        <v>134.1482370669911</v>
      </c>
      <c r="F202" s="13">
        <v>116.90261851693498</v>
      </c>
    </row>
    <row r="203" spans="1:6" s="6" customFormat="1" ht="17.149999999999999" customHeight="1" x14ac:dyDescent="0.2">
      <c r="A203" s="14" t="s">
        <v>93</v>
      </c>
      <c r="B203" s="202"/>
      <c r="C203" s="7">
        <v>131.43819177994823</v>
      </c>
      <c r="D203" s="7">
        <v>132.31239623524434</v>
      </c>
      <c r="E203" s="7">
        <v>135.42234849541236</v>
      </c>
      <c r="F203" s="13">
        <v>118.16401186850879</v>
      </c>
    </row>
    <row r="204" spans="1:6" s="6" customFormat="1" ht="17.149999999999999" customHeight="1" x14ac:dyDescent="0.2">
      <c r="A204" s="14" t="s">
        <v>403</v>
      </c>
      <c r="B204" s="202"/>
      <c r="C204" s="7">
        <v>132.12648277154756</v>
      </c>
      <c r="D204" s="7">
        <v>133.10653397246091</v>
      </c>
      <c r="E204" s="7">
        <v>136.30708174716543</v>
      </c>
      <c r="F204" s="13">
        <v>118.54599531706262</v>
      </c>
    </row>
    <row r="205" spans="1:6" s="6" customFormat="1" ht="17.149999999999999" customHeight="1" x14ac:dyDescent="0.2">
      <c r="A205" s="14" t="s">
        <v>73</v>
      </c>
      <c r="B205" s="202"/>
      <c r="C205" s="7">
        <v>134.58806085866217</v>
      </c>
      <c r="D205" s="7">
        <v>135.65123214365539</v>
      </c>
      <c r="E205" s="7">
        <v>139.34523861764495</v>
      </c>
      <c r="F205" s="13">
        <v>118.8457576299115</v>
      </c>
    </row>
    <row r="206" spans="1:6" s="6" customFormat="1" ht="17.149999999999999" customHeight="1" x14ac:dyDescent="0.2">
      <c r="A206" s="14" t="s">
        <v>74</v>
      </c>
      <c r="B206" s="202"/>
      <c r="C206" s="52">
        <v>134.70623590323478</v>
      </c>
      <c r="D206" s="52">
        <v>135.77469123744206</v>
      </c>
      <c r="E206" s="52">
        <v>139.5776044655166</v>
      </c>
      <c r="F206" s="63">
        <v>118.47375747287224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135.84899907920916</v>
      </c>
      <c r="D207" s="53">
        <v>136.96855163858535</v>
      </c>
      <c r="E207" s="53">
        <v>140.9694967206128</v>
      </c>
      <c r="F207" s="67">
        <v>118.7666938236793</v>
      </c>
    </row>
    <row r="208" spans="1:6" s="12" customFormat="1" ht="16" customHeight="1" x14ac:dyDescent="0.2">
      <c r="A208" s="24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63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83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0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96</v>
      </c>
      <c r="D7" s="288"/>
      <c r="E7" s="288"/>
      <c r="F7" s="289"/>
    </row>
    <row r="8" spans="1:6" ht="20.25" customHeight="1" x14ac:dyDescent="0.2">
      <c r="A8" s="140"/>
      <c r="B8" s="214" t="s">
        <v>136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220" t="s">
        <v>2</v>
      </c>
      <c r="C11" s="150" t="s">
        <v>3</v>
      </c>
      <c r="D11" s="150" t="s">
        <v>4</v>
      </c>
      <c r="E11" s="151" t="s">
        <v>100</v>
      </c>
      <c r="F11" s="152" t="s">
        <v>104</v>
      </c>
    </row>
    <row r="12" spans="1:6" ht="20.25" customHeight="1" x14ac:dyDescent="0.25">
      <c r="A12" s="153" t="s">
        <v>108</v>
      </c>
      <c r="B12" s="221" t="s">
        <v>137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2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353</v>
      </c>
      <c r="B14" s="181" t="s">
        <v>71</v>
      </c>
      <c r="C14" s="106">
        <v>0</v>
      </c>
      <c r="D14" s="106">
        <v>0</v>
      </c>
      <c r="E14" s="106">
        <v>0</v>
      </c>
      <c r="F14" s="156">
        <v>0</v>
      </c>
    </row>
    <row r="15" spans="1:6" s="108" customFormat="1" ht="17.149999999999999" customHeight="1" x14ac:dyDescent="0.2">
      <c r="A15" s="182">
        <v>1981</v>
      </c>
      <c r="B15" s="183"/>
      <c r="C15" s="109">
        <v>0</v>
      </c>
      <c r="D15" s="109">
        <v>0</v>
      </c>
      <c r="E15" s="109">
        <v>0</v>
      </c>
      <c r="F15" s="157">
        <v>0</v>
      </c>
    </row>
    <row r="16" spans="1:6" s="108" customFormat="1" ht="17.149999999999999" customHeight="1" x14ac:dyDescent="0.2">
      <c r="A16" s="182">
        <v>1982</v>
      </c>
      <c r="B16" s="183"/>
      <c r="C16" s="109">
        <v>0</v>
      </c>
      <c r="D16" s="109">
        <v>0</v>
      </c>
      <c r="E16" s="109">
        <v>0</v>
      </c>
      <c r="F16" s="157">
        <v>0</v>
      </c>
    </row>
    <row r="17" spans="1:6" s="108" customFormat="1" ht="17.149999999999999" customHeight="1" x14ac:dyDescent="0.2">
      <c r="A17" s="182">
        <v>1983</v>
      </c>
      <c r="B17" s="183"/>
      <c r="C17" s="109">
        <v>0</v>
      </c>
      <c r="D17" s="109">
        <v>0</v>
      </c>
      <c r="E17" s="109">
        <v>0</v>
      </c>
      <c r="F17" s="157">
        <v>0</v>
      </c>
    </row>
    <row r="18" spans="1:6" s="108" customFormat="1" ht="17.149999999999999" customHeight="1" x14ac:dyDescent="0.2">
      <c r="A18" s="184">
        <v>1984</v>
      </c>
      <c r="B18" s="185"/>
      <c r="C18" s="111">
        <v>0</v>
      </c>
      <c r="D18" s="111">
        <v>0</v>
      </c>
      <c r="E18" s="111">
        <v>0</v>
      </c>
      <c r="F18" s="158">
        <v>0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0</v>
      </c>
      <c r="D19" s="109">
        <v>0</v>
      </c>
      <c r="E19" s="109">
        <v>0</v>
      </c>
      <c r="F19" s="157">
        <v>0</v>
      </c>
    </row>
    <row r="20" spans="1:6" s="108" customFormat="1" ht="17.149999999999999" customHeight="1" x14ac:dyDescent="0.2">
      <c r="A20" s="182">
        <v>1986</v>
      </c>
      <c r="B20" s="181"/>
      <c r="C20" s="109">
        <v>0</v>
      </c>
      <c r="D20" s="109">
        <v>0</v>
      </c>
      <c r="E20" s="109">
        <v>0</v>
      </c>
      <c r="F20" s="157">
        <v>0</v>
      </c>
    </row>
    <row r="21" spans="1:6" s="108" customFormat="1" ht="17.149999999999999" customHeight="1" x14ac:dyDescent="0.2">
      <c r="A21" s="182">
        <v>1987</v>
      </c>
      <c r="B21" s="181"/>
      <c r="C21" s="109">
        <v>0</v>
      </c>
      <c r="D21" s="109">
        <v>0</v>
      </c>
      <c r="E21" s="109">
        <v>0</v>
      </c>
      <c r="F21" s="157">
        <v>0</v>
      </c>
    </row>
    <row r="22" spans="1:6" s="108" customFormat="1" ht="17.149999999999999" customHeight="1" x14ac:dyDescent="0.2">
      <c r="A22" s="182">
        <v>1988</v>
      </c>
      <c r="B22" s="181"/>
      <c r="C22" s="109">
        <v>0</v>
      </c>
      <c r="D22" s="109">
        <v>0</v>
      </c>
      <c r="E22" s="109">
        <v>0</v>
      </c>
      <c r="F22" s="157">
        <v>0</v>
      </c>
    </row>
    <row r="23" spans="1:6" s="108" customFormat="1" ht="17.149999999999999" customHeight="1" x14ac:dyDescent="0.2">
      <c r="A23" s="184">
        <v>1989</v>
      </c>
      <c r="B23" s="186"/>
      <c r="C23" s="111">
        <v>0</v>
      </c>
      <c r="D23" s="111">
        <v>0</v>
      </c>
      <c r="E23" s="111">
        <v>0</v>
      </c>
      <c r="F23" s="158">
        <v>0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117.697138599794</v>
      </c>
      <c r="D24" s="109">
        <v>120.143393821967</v>
      </c>
      <c r="E24" s="109">
        <v>127.066330453186</v>
      </c>
      <c r="F24" s="157">
        <v>104.738031765505</v>
      </c>
    </row>
    <row r="25" spans="1:6" s="108" customFormat="1" ht="17.149999999999999" customHeight="1" x14ac:dyDescent="0.2">
      <c r="A25" s="182">
        <v>1991</v>
      </c>
      <c r="B25" s="181"/>
      <c r="C25" s="109">
        <v>126.05363544038001</v>
      </c>
      <c r="D25" s="109">
        <v>129.03400496479301</v>
      </c>
      <c r="E25" s="109">
        <v>135.960973584908</v>
      </c>
      <c r="F25" s="157">
        <v>113.431288402042</v>
      </c>
    </row>
    <row r="26" spans="1:6" s="108" customFormat="1" ht="17.149999999999999" customHeight="1" x14ac:dyDescent="0.2">
      <c r="A26" s="182">
        <v>1992</v>
      </c>
      <c r="B26" s="181"/>
      <c r="C26" s="109">
        <v>128.407578212375</v>
      </c>
      <c r="D26" s="109">
        <v>131.19658605358799</v>
      </c>
      <c r="E26" s="109">
        <v>136.850437898081</v>
      </c>
      <c r="F26" s="157">
        <v>118.56345195855199</v>
      </c>
    </row>
    <row r="27" spans="1:6" s="108" customFormat="1" ht="17.149999999999999" customHeight="1" x14ac:dyDescent="0.2">
      <c r="A27" s="182">
        <v>1993</v>
      </c>
      <c r="B27" s="181"/>
      <c r="C27" s="109">
        <v>124.405875499982</v>
      </c>
      <c r="D27" s="109">
        <v>126.631137088353</v>
      </c>
      <c r="E27" s="109">
        <v>128.84525907953</v>
      </c>
      <c r="F27" s="157">
        <v>120.972426689158</v>
      </c>
    </row>
    <row r="28" spans="1:6" s="108" customFormat="1" ht="17.149999999999999" customHeight="1" x14ac:dyDescent="0.2">
      <c r="A28" s="184">
        <v>1994</v>
      </c>
      <c r="B28" s="186"/>
      <c r="C28" s="111">
        <v>118.16792715419299</v>
      </c>
      <c r="D28" s="111">
        <v>119.78296364050099</v>
      </c>
      <c r="E28" s="111">
        <v>119.696483286901</v>
      </c>
      <c r="F28" s="158">
        <v>118.877666053848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114.51931585760001</v>
      </c>
      <c r="D29" s="109">
        <v>115.69808825055399</v>
      </c>
      <c r="E29" s="109">
        <v>116.265692364665</v>
      </c>
      <c r="F29" s="157">
        <v>113.431288402042</v>
      </c>
    </row>
    <row r="30" spans="1:6" s="108" customFormat="1" ht="17.149999999999999" customHeight="1" x14ac:dyDescent="0.2">
      <c r="A30" s="182">
        <v>1996</v>
      </c>
      <c r="B30" s="181"/>
      <c r="C30" s="109">
        <v>112.76374638559599</v>
      </c>
      <c r="D30" s="109">
        <v>113.690166030751</v>
      </c>
      <c r="E30" s="109">
        <v>115.04432368025699</v>
      </c>
      <c r="F30" s="157">
        <v>109.90639497192799</v>
      </c>
    </row>
    <row r="31" spans="1:6" s="108" customFormat="1" ht="17.149999999999999" customHeight="1" x14ac:dyDescent="0.2">
      <c r="A31" s="182">
        <v>1997</v>
      </c>
      <c r="B31" s="181"/>
      <c r="C31" s="109">
        <v>112.460364508813</v>
      </c>
      <c r="D31" s="109">
        <v>113.242007423307</v>
      </c>
      <c r="E31" s="109">
        <v>114.480354450962</v>
      </c>
      <c r="F31" s="157">
        <v>109.68903428746199</v>
      </c>
    </row>
    <row r="32" spans="1:6" s="108" customFormat="1" ht="17.149999999999999" customHeight="1" x14ac:dyDescent="0.2">
      <c r="A32" s="182">
        <v>1998</v>
      </c>
      <c r="B32" s="181"/>
      <c r="C32" s="109">
        <v>109.51683304249801</v>
      </c>
      <c r="D32" s="109">
        <v>110.03336627873701</v>
      </c>
      <c r="E32" s="109">
        <v>110.941471981449</v>
      </c>
      <c r="F32" s="157">
        <v>107.157845316779</v>
      </c>
    </row>
    <row r="33" spans="1:6" s="108" customFormat="1" ht="17.149999999999999" customHeight="1" x14ac:dyDescent="0.2">
      <c r="A33" s="184">
        <v>1999</v>
      </c>
      <c r="B33" s="186"/>
      <c r="C33" s="111">
        <v>107.27126744198701</v>
      </c>
      <c r="D33" s="111">
        <v>107.601437137887</v>
      </c>
      <c r="E33" s="111">
        <v>107.684583870895</v>
      </c>
      <c r="F33" s="158">
        <v>106.362360634887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105.223963567656</v>
      </c>
      <c r="D34" s="113">
        <v>105.387602567004</v>
      </c>
      <c r="E34" s="113">
        <v>105.10503308144401</v>
      </c>
      <c r="F34" s="159">
        <v>104.885348877715</v>
      </c>
    </row>
    <row r="35" spans="1:6" s="108" customFormat="1" ht="17.149999999999999" customHeight="1" x14ac:dyDescent="0.2">
      <c r="A35" s="182">
        <v>2001</v>
      </c>
      <c r="B35" s="181"/>
      <c r="C35" s="109">
        <v>103.766029510422</v>
      </c>
      <c r="D35" s="109">
        <v>103.8578373406</v>
      </c>
      <c r="E35" s="109">
        <v>103.620146450551</v>
      </c>
      <c r="F35" s="157">
        <v>103.279656921286</v>
      </c>
    </row>
    <row r="36" spans="1:6" s="108" customFormat="1" ht="17.149999999999999" customHeight="1" x14ac:dyDescent="0.2">
      <c r="A36" s="182">
        <v>2002</v>
      </c>
      <c r="B36" s="189"/>
      <c r="C36" s="115">
        <v>101.708448491916</v>
      </c>
      <c r="D36" s="115">
        <v>102.025081821057</v>
      </c>
      <c r="E36" s="115">
        <v>101.826331916002</v>
      </c>
      <c r="F36" s="160">
        <v>101.38619400562099</v>
      </c>
    </row>
    <row r="37" spans="1:6" s="108" customFormat="1" ht="17.149999999999999" customHeight="1" x14ac:dyDescent="0.2">
      <c r="A37" s="182">
        <v>2003</v>
      </c>
      <c r="B37" s="190"/>
      <c r="C37" s="115">
        <v>99.573115256115102</v>
      </c>
      <c r="D37" s="115">
        <v>99.7393553058279</v>
      </c>
      <c r="E37" s="115">
        <v>100.430911356167</v>
      </c>
      <c r="F37" s="160">
        <v>97.306938184396898</v>
      </c>
    </row>
    <row r="38" spans="1:6" s="108" customFormat="1" ht="17.149999999999999" customHeight="1" x14ac:dyDescent="0.2">
      <c r="A38" s="182">
        <v>2004</v>
      </c>
      <c r="B38" s="190"/>
      <c r="C38" s="115">
        <v>100.08342923844999</v>
      </c>
      <c r="D38" s="115">
        <v>100.20700036575001</v>
      </c>
      <c r="E38" s="115">
        <v>102.194140698025</v>
      </c>
      <c r="F38" s="160">
        <v>95.125776960700904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99.475668616978098</v>
      </c>
      <c r="D39" s="117">
        <v>99.5525051247986</v>
      </c>
      <c r="E39" s="117">
        <v>101.40187074904</v>
      </c>
      <c r="F39" s="161">
        <v>94.759151793491199</v>
      </c>
    </row>
    <row r="40" spans="1:6" s="108" customFormat="1" ht="17.149999999999999" customHeight="1" x14ac:dyDescent="0.2">
      <c r="A40" s="182">
        <v>2006</v>
      </c>
      <c r="B40" s="193"/>
      <c r="C40" s="119">
        <v>100.492120003642</v>
      </c>
      <c r="D40" s="119">
        <v>100.54192084326</v>
      </c>
      <c r="E40" s="119">
        <v>101.495974213818</v>
      </c>
      <c r="F40" s="162">
        <v>98.069118904009201</v>
      </c>
    </row>
    <row r="41" spans="1:6" s="108" customFormat="1" ht="17.149999999999999" customHeight="1" x14ac:dyDescent="0.2">
      <c r="A41" s="182">
        <v>2007</v>
      </c>
      <c r="B41" s="189"/>
      <c r="C41" s="119">
        <v>102.773261307697</v>
      </c>
      <c r="D41" s="119">
        <v>103.17095259977199</v>
      </c>
      <c r="E41" s="119">
        <v>103.93402186911401</v>
      </c>
      <c r="F41" s="162">
        <v>101.19316055244499</v>
      </c>
    </row>
    <row r="42" spans="1:6" s="108" customFormat="1" ht="17.149999999999999" customHeight="1" x14ac:dyDescent="0.2">
      <c r="A42" s="182">
        <v>2008</v>
      </c>
      <c r="B42" s="189"/>
      <c r="C42" s="119">
        <v>109.66361236222301</v>
      </c>
      <c r="D42" s="119">
        <v>110.636656470918</v>
      </c>
      <c r="E42" s="119">
        <v>113.732807133924</v>
      </c>
      <c r="F42" s="162">
        <v>102.611772748513</v>
      </c>
    </row>
    <row r="43" spans="1:6" s="108" customFormat="1" ht="17.149999999999999" customHeight="1" x14ac:dyDescent="0.2">
      <c r="A43" s="184">
        <v>2009</v>
      </c>
      <c r="B43" s="194"/>
      <c r="C43" s="121">
        <v>102.37547946730901</v>
      </c>
      <c r="D43" s="121">
        <v>102.564643948097</v>
      </c>
      <c r="E43" s="121">
        <v>103.026701245398</v>
      </c>
      <c r="F43" s="163">
        <v>101.367041994084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98.995137582539002</v>
      </c>
      <c r="D44" s="119">
        <v>98.908996318866798</v>
      </c>
      <c r="E44" s="119">
        <v>98.661933813858397</v>
      </c>
      <c r="F44" s="162">
        <v>99.549355297046603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100.1119077021</v>
      </c>
      <c r="D46" s="125">
        <v>100.18187735230001</v>
      </c>
      <c r="E46" s="125">
        <v>99.919633816399994</v>
      </c>
      <c r="F46" s="165">
        <v>100.7746828412</v>
      </c>
    </row>
    <row r="47" spans="1:6" s="108" customFormat="1" ht="17.149999999999999" customHeight="1" x14ac:dyDescent="0.2">
      <c r="A47" s="187">
        <v>2013</v>
      </c>
      <c r="B47" s="197"/>
      <c r="C47" s="125">
        <v>102.6913631494</v>
      </c>
      <c r="D47" s="125">
        <v>102.90707224090001</v>
      </c>
      <c r="E47" s="125">
        <v>103.0790375716</v>
      </c>
      <c r="F47" s="165">
        <v>102.5183420035</v>
      </c>
    </row>
    <row r="48" spans="1:6" s="108" customFormat="1" ht="17.149999999999999" customHeight="1" x14ac:dyDescent="0.2">
      <c r="A48" s="187">
        <v>2014</v>
      </c>
      <c r="B48" s="197"/>
      <c r="C48" s="125">
        <v>109.3275377774</v>
      </c>
      <c r="D48" s="125">
        <v>109.8426203081</v>
      </c>
      <c r="E48" s="125">
        <v>112.0529028238</v>
      </c>
      <c r="F48" s="165">
        <v>104.8462431705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111.95591940929999</v>
      </c>
      <c r="D49" s="127">
        <v>112.63389727409999</v>
      </c>
      <c r="E49" s="127">
        <v>115.62861638139999</v>
      </c>
      <c r="F49" s="166">
        <v>105.8642893279</v>
      </c>
    </row>
    <row r="50" spans="1:6" s="108" customFormat="1" ht="17.149999999999999" customHeight="1" x14ac:dyDescent="0.2">
      <c r="A50" s="187">
        <v>2016</v>
      </c>
      <c r="B50" s="197"/>
      <c r="C50" s="125">
        <v>109.9049893</v>
      </c>
      <c r="D50" s="125">
        <v>110.4400128953</v>
      </c>
      <c r="E50" s="125">
        <v>112.5754757104</v>
      </c>
      <c r="F50" s="165">
        <v>105.6127668253</v>
      </c>
    </row>
    <row r="51" spans="1:6" s="108" customFormat="1" ht="17.149999999999999" customHeight="1" x14ac:dyDescent="0.2">
      <c r="A51" s="187">
        <v>2017</v>
      </c>
      <c r="B51" s="197"/>
      <c r="C51" s="125">
        <v>111.2834301537</v>
      </c>
      <c r="D51" s="125">
        <v>111.8095776553</v>
      </c>
      <c r="E51" s="125">
        <v>114.2913602867</v>
      </c>
      <c r="F51" s="165">
        <v>106.19947038959999</v>
      </c>
    </row>
    <row r="52" spans="1:6" s="108" customFormat="1" ht="17.149999999999999" customHeight="1" x14ac:dyDescent="0.2">
      <c r="A52" s="182">
        <v>2018</v>
      </c>
      <c r="B52" s="189"/>
      <c r="C52" s="119">
        <v>114.9333441352</v>
      </c>
      <c r="D52" s="119">
        <v>115.66735583880001</v>
      </c>
      <c r="E52" s="119">
        <v>119.40899884549999</v>
      </c>
      <c r="F52" s="162">
        <v>107.2093150937</v>
      </c>
    </row>
    <row r="53" spans="1:6" s="108" customFormat="1" ht="17.149999999999999" customHeight="1" x14ac:dyDescent="0.2">
      <c r="A53" s="187">
        <v>2019</v>
      </c>
      <c r="B53" s="254"/>
      <c r="C53" s="119">
        <v>117.3418619998</v>
      </c>
      <c r="D53" s="119">
        <v>118.0918331078</v>
      </c>
      <c r="E53" s="119">
        <v>122.2596822471</v>
      </c>
      <c r="F53" s="162">
        <v>108.67034693799999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117.3713681494</v>
      </c>
      <c r="D54" s="129">
        <v>118.11605220689999</v>
      </c>
      <c r="E54" s="129">
        <v>121.5357823889</v>
      </c>
      <c r="F54" s="167">
        <v>110.3857002826</v>
      </c>
    </row>
    <row r="55" spans="1:6" s="108" customFormat="1" ht="17.149999999999999" customHeight="1" x14ac:dyDescent="0.2">
      <c r="A55" s="255">
        <v>2021</v>
      </c>
      <c r="B55" s="262"/>
      <c r="C55" s="257">
        <v>121.6679423823</v>
      </c>
      <c r="D55" s="257">
        <v>122.5722909031</v>
      </c>
      <c r="E55" s="257">
        <v>127.4786061816</v>
      </c>
      <c r="F55" s="259">
        <v>111.4814908294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254</v>
      </c>
      <c r="B57" s="51">
        <f>DATEVALUE(LEFT(A57,4) &amp; "/1/1")</f>
        <v>40544</v>
      </c>
      <c r="C57" s="7">
        <v>98.785407486626085</v>
      </c>
      <c r="D57" s="7">
        <v>98.712586479338682</v>
      </c>
      <c r="E57" s="7">
        <v>98.304174803496352</v>
      </c>
      <c r="F57" s="13">
        <v>99.635807264671229</v>
      </c>
    </row>
    <row r="58" spans="1:6" s="6" customFormat="1" ht="17.149999999999999" customHeight="1" x14ac:dyDescent="0.2">
      <c r="A58" s="15" t="s">
        <v>80</v>
      </c>
      <c r="B58" s="202"/>
      <c r="C58" s="7">
        <v>100.00470087749154</v>
      </c>
      <c r="D58" s="7">
        <v>100.0245630880265</v>
      </c>
      <c r="E58" s="7">
        <v>100.07469364371276</v>
      </c>
      <c r="F58" s="13">
        <v>99.911242206848485</v>
      </c>
    </row>
    <row r="59" spans="1:6" s="6" customFormat="1" ht="17.149999999999999" customHeight="1" x14ac:dyDescent="0.2">
      <c r="A59" s="14" t="s">
        <v>296</v>
      </c>
      <c r="B59" s="202"/>
      <c r="C59" s="7">
        <v>100.58002817106347</v>
      </c>
      <c r="D59" s="7">
        <v>100.61518581317085</v>
      </c>
      <c r="E59" s="7">
        <v>100.97034096542686</v>
      </c>
      <c r="F59" s="13">
        <v>99.812352206848473</v>
      </c>
    </row>
    <row r="60" spans="1:6" s="6" customFormat="1" ht="17.149999999999999" customHeight="1" x14ac:dyDescent="0.2">
      <c r="A60" s="14" t="s">
        <v>82</v>
      </c>
      <c r="B60" s="202"/>
      <c r="C60" s="7">
        <v>100.38752089710064</v>
      </c>
      <c r="D60" s="7">
        <v>100.41815297534225</v>
      </c>
      <c r="E60" s="7">
        <v>100.63338690332746</v>
      </c>
      <c r="F60" s="13">
        <v>99.931613417885046</v>
      </c>
    </row>
    <row r="61" spans="1:6" s="6" customFormat="1" ht="17.149999999999999" customHeight="1" x14ac:dyDescent="0.2">
      <c r="A61" s="14" t="s">
        <v>72</v>
      </c>
      <c r="B61" s="202"/>
      <c r="C61" s="7">
        <v>100.06590169016175</v>
      </c>
      <c r="D61" s="7">
        <v>100.03914861418073</v>
      </c>
      <c r="E61" s="7">
        <v>100.01450391784023</v>
      </c>
      <c r="F61" s="13">
        <v>100.09485832390646</v>
      </c>
    </row>
    <row r="62" spans="1:6" s="6" customFormat="1" ht="17.149999999999999" customHeight="1" x14ac:dyDescent="0.2">
      <c r="A62" s="14" t="s">
        <v>73</v>
      </c>
      <c r="B62" s="202"/>
      <c r="C62" s="7">
        <v>100.44773474939515</v>
      </c>
      <c r="D62" s="7">
        <v>100.44092461651833</v>
      </c>
      <c r="E62" s="7">
        <v>100.62813026143517</v>
      </c>
      <c r="F62" s="13">
        <v>100.01774341788504</v>
      </c>
    </row>
    <row r="63" spans="1:6" s="6" customFormat="1" ht="17.149999999999999" customHeight="1" x14ac:dyDescent="0.2">
      <c r="A63" s="14" t="s">
        <v>74</v>
      </c>
      <c r="B63" s="202"/>
      <c r="C63" s="7">
        <v>100.00079951061782</v>
      </c>
      <c r="D63" s="7">
        <v>100.00608509987397</v>
      </c>
      <c r="E63" s="7">
        <v>100.00773816375576</v>
      </c>
      <c r="F63" s="13">
        <v>100.00234832390646</v>
      </c>
    </row>
    <row r="64" spans="1:6" s="6" customFormat="1" ht="17.149999999999999" customHeight="1" x14ac:dyDescent="0.2">
      <c r="A64" s="14" t="s">
        <v>75</v>
      </c>
      <c r="B64" s="202"/>
      <c r="C64" s="7">
        <v>99.811536903970946</v>
      </c>
      <c r="D64" s="7">
        <v>99.848193455366527</v>
      </c>
      <c r="E64" s="7">
        <v>99.761633733710724</v>
      </c>
      <c r="F64" s="13">
        <v>100.04386301853563</v>
      </c>
    </row>
    <row r="65" spans="1:6" s="6" customFormat="1" ht="17.149999999999999" customHeight="1" x14ac:dyDescent="0.2">
      <c r="A65" s="14" t="s">
        <v>76</v>
      </c>
      <c r="B65" s="202"/>
      <c r="C65" s="7">
        <v>100.08753278279491</v>
      </c>
      <c r="D65" s="7">
        <v>100.08126678466134</v>
      </c>
      <c r="E65" s="7">
        <v>100.18395138174913</v>
      </c>
      <c r="F65" s="13">
        <v>99.849146696102579</v>
      </c>
    </row>
    <row r="66" spans="1:6" s="6" customFormat="1" ht="17.149999999999999" customHeight="1" x14ac:dyDescent="0.2">
      <c r="A66" s="14" t="s">
        <v>313</v>
      </c>
      <c r="B66" s="202"/>
      <c r="C66" s="7">
        <v>100.0234489436683</v>
      </c>
      <c r="D66" s="7">
        <v>100.04508044993716</v>
      </c>
      <c r="E66" s="7">
        <v>100.15328861791424</v>
      </c>
      <c r="F66" s="13">
        <v>99.800474245638114</v>
      </c>
    </row>
    <row r="67" spans="1:6" s="6" customFormat="1" ht="17.149999999999999" customHeight="1" x14ac:dyDescent="0.2">
      <c r="A67" s="14" t="s">
        <v>78</v>
      </c>
      <c r="B67" s="202"/>
      <c r="C67" s="7">
        <v>100.16657295270871</v>
      </c>
      <c r="D67" s="7">
        <v>100.1687451518265</v>
      </c>
      <c r="E67" s="7">
        <v>100.02833584657168</v>
      </c>
      <c r="F67" s="13">
        <v>100.48614251515603</v>
      </c>
    </row>
    <row r="68" spans="1:6" s="108" customFormat="1" ht="17.149999999999999" customHeight="1" x14ac:dyDescent="0.2">
      <c r="A68" s="14" t="s">
        <v>297</v>
      </c>
      <c r="B68" s="189"/>
      <c r="C68" s="7">
        <v>99.63881503438563</v>
      </c>
      <c r="D68" s="7">
        <v>99.600067471741227</v>
      </c>
      <c r="E68" s="7">
        <v>99.239821761046699</v>
      </c>
      <c r="F68" s="13">
        <v>100.41440836259393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99.608868866782331</v>
      </c>
      <c r="D70" s="7">
        <v>99.596182649456068</v>
      </c>
      <c r="E70" s="7">
        <v>99.237040748086699</v>
      </c>
      <c r="F70" s="13">
        <v>100.40802836259394</v>
      </c>
    </row>
    <row r="71" spans="1:6" s="6" customFormat="1" ht="17.149999999999999" customHeight="1" x14ac:dyDescent="0.2">
      <c r="A71" s="15" t="s">
        <v>80</v>
      </c>
      <c r="B71" s="202"/>
      <c r="C71" s="7">
        <v>99.432530845642049</v>
      </c>
      <c r="D71" s="7">
        <v>99.509189738307413</v>
      </c>
      <c r="E71" s="7">
        <v>99.039462234992627</v>
      </c>
      <c r="F71" s="13">
        <v>100.57101588127496</v>
      </c>
    </row>
    <row r="72" spans="1:6" s="6" customFormat="1" ht="17.149999999999999" customHeight="1" x14ac:dyDescent="0.2">
      <c r="A72" s="14" t="s">
        <v>354</v>
      </c>
      <c r="B72" s="202"/>
      <c r="C72" s="7">
        <v>100.62498342042271</v>
      </c>
      <c r="D72" s="7">
        <v>100.68799388761272</v>
      </c>
      <c r="E72" s="7">
        <v>100.67485317459216</v>
      </c>
      <c r="F72" s="13">
        <v>100.71769866862721</v>
      </c>
    </row>
    <row r="73" spans="1:6" s="6" customFormat="1" ht="17.149999999999999" customHeight="1" x14ac:dyDescent="0.2">
      <c r="A73" s="14" t="s">
        <v>82</v>
      </c>
      <c r="B73" s="202"/>
      <c r="C73" s="7">
        <v>100.65010571994767</v>
      </c>
      <c r="D73" s="7">
        <v>100.7402416481203</v>
      </c>
      <c r="E73" s="7">
        <v>100.73223482561066</v>
      </c>
      <c r="F73" s="13">
        <v>100.75834119179794</v>
      </c>
    </row>
    <row r="74" spans="1:6" s="6" customFormat="1" ht="17.149999999999999" customHeight="1" x14ac:dyDescent="0.2">
      <c r="A74" s="14" t="s">
        <v>72</v>
      </c>
      <c r="B74" s="202"/>
      <c r="C74" s="7">
        <v>100.62445423827467</v>
      </c>
      <c r="D74" s="7">
        <v>100.7741410393253</v>
      </c>
      <c r="E74" s="7">
        <v>100.75054287109911</v>
      </c>
      <c r="F74" s="13">
        <v>100.82748505638169</v>
      </c>
    </row>
    <row r="75" spans="1:6" s="6" customFormat="1" ht="17.149999999999999" customHeight="1" x14ac:dyDescent="0.2">
      <c r="A75" s="14" t="s">
        <v>73</v>
      </c>
      <c r="B75" s="202"/>
      <c r="C75" s="7">
        <v>100.45718507015852</v>
      </c>
      <c r="D75" s="7">
        <v>100.54277348442665</v>
      </c>
      <c r="E75" s="7">
        <v>100.47346044808293</v>
      </c>
      <c r="F75" s="13">
        <v>100.69945665396399</v>
      </c>
    </row>
    <row r="76" spans="1:6" s="6" customFormat="1" ht="17.149999999999999" customHeight="1" x14ac:dyDescent="0.2">
      <c r="A76" s="14" t="s">
        <v>74</v>
      </c>
      <c r="B76" s="202"/>
      <c r="C76" s="7">
        <v>100.0099406877783</v>
      </c>
      <c r="D76" s="7">
        <v>100.11209382147706</v>
      </c>
      <c r="E76" s="7">
        <v>99.815730486762504</v>
      </c>
      <c r="F76" s="13">
        <v>100.78202763288097</v>
      </c>
    </row>
    <row r="77" spans="1:6" s="6" customFormat="1" ht="17.149999999999999" customHeight="1" x14ac:dyDescent="0.2">
      <c r="A77" s="14" t="s">
        <v>75</v>
      </c>
      <c r="B77" s="202"/>
      <c r="C77" s="7">
        <v>99.644093847671499</v>
      </c>
      <c r="D77" s="7">
        <v>99.718412227175833</v>
      </c>
      <c r="E77" s="7">
        <v>99.343741028805937</v>
      </c>
      <c r="F77" s="13">
        <v>100.56536215162919</v>
      </c>
    </row>
    <row r="78" spans="1:6" s="6" customFormat="1" ht="17.149999999999999" customHeight="1" x14ac:dyDescent="0.2">
      <c r="A78" s="14" t="s">
        <v>76</v>
      </c>
      <c r="B78" s="202"/>
      <c r="C78" s="7">
        <v>99.953940947487851</v>
      </c>
      <c r="D78" s="7">
        <v>100.01591830404541</v>
      </c>
      <c r="E78" s="7">
        <v>99.802555039809974</v>
      </c>
      <c r="F78" s="13">
        <v>100.49822919773443</v>
      </c>
    </row>
    <row r="79" spans="1:6" s="6" customFormat="1" ht="17.149999999999999" customHeight="1" x14ac:dyDescent="0.2">
      <c r="A79" s="14" t="s">
        <v>77</v>
      </c>
      <c r="B79" s="202"/>
      <c r="C79" s="7">
        <v>100.1500116383983</v>
      </c>
      <c r="D79" s="7">
        <v>100.17014155349906</v>
      </c>
      <c r="E79" s="7">
        <v>99.717011787534815</v>
      </c>
      <c r="F79" s="13">
        <v>101.19444825954082</v>
      </c>
    </row>
    <row r="80" spans="1:6" s="6" customFormat="1" ht="17.149999999999999" customHeight="1" x14ac:dyDescent="0.2">
      <c r="A80" s="14" t="s">
        <v>300</v>
      </c>
      <c r="B80" s="202"/>
      <c r="C80" s="7">
        <v>99.973593113537234</v>
      </c>
      <c r="D80" s="7">
        <v>100.02559703076253</v>
      </c>
      <c r="E80" s="7">
        <v>99.538407081873999</v>
      </c>
      <c r="F80" s="13">
        <v>101.12689729670454</v>
      </c>
    </row>
    <row r="81" spans="1:6" s="108" customFormat="1" ht="17.149999999999999" customHeight="1" x14ac:dyDescent="0.2">
      <c r="A81" s="14" t="s">
        <v>79</v>
      </c>
      <c r="B81" s="189"/>
      <c r="C81" s="7">
        <v>100.21318402854926</v>
      </c>
      <c r="D81" s="7">
        <v>100.28984284383327</v>
      </c>
      <c r="E81" s="7">
        <v>99.910566070070885</v>
      </c>
      <c r="F81" s="13">
        <v>101.14720374128828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100.13029373026274</v>
      </c>
      <c r="D83" s="7">
        <v>100.34345929308701</v>
      </c>
      <c r="E83" s="7">
        <v>99.903114440429547</v>
      </c>
      <c r="F83" s="13">
        <v>101.3388655087616</v>
      </c>
    </row>
    <row r="84" spans="1:6" s="6" customFormat="1" ht="17.149999999999999" customHeight="1" x14ac:dyDescent="0.2">
      <c r="A84" s="15" t="s">
        <v>80</v>
      </c>
      <c r="B84" s="202"/>
      <c r="C84" s="7">
        <v>101.11022854374851</v>
      </c>
      <c r="D84" s="7">
        <v>101.28072705654628</v>
      </c>
      <c r="E84" s="7">
        <v>101.15610934793544</v>
      </c>
      <c r="F84" s="13">
        <v>101.5624272762394</v>
      </c>
    </row>
    <row r="85" spans="1:6" s="6" customFormat="1" ht="17.149999999999999" customHeight="1" x14ac:dyDescent="0.2">
      <c r="A85" s="14" t="s">
        <v>81</v>
      </c>
      <c r="B85" s="202"/>
      <c r="C85" s="7">
        <v>101.467967442359</v>
      </c>
      <c r="D85" s="7">
        <v>101.63187244892866</v>
      </c>
      <c r="E85" s="7">
        <v>101.74314661530576</v>
      </c>
      <c r="F85" s="13">
        <v>101.38033550876159</v>
      </c>
    </row>
    <row r="86" spans="1:6" s="6" customFormat="1" ht="17.149999999999999" customHeight="1" x14ac:dyDescent="0.2">
      <c r="A86" s="14" t="s">
        <v>82</v>
      </c>
      <c r="B86" s="202"/>
      <c r="C86" s="7">
        <v>101.93107447413688</v>
      </c>
      <c r="D86" s="7">
        <v>102.08811534256941</v>
      </c>
      <c r="E86" s="7">
        <v>102.00357315970771</v>
      </c>
      <c r="F86" s="13">
        <v>102.27922422870571</v>
      </c>
    </row>
    <row r="87" spans="1:6" s="6" customFormat="1" ht="17.149999999999999" customHeight="1" x14ac:dyDescent="0.2">
      <c r="A87" s="14" t="s">
        <v>304</v>
      </c>
      <c r="B87" s="202"/>
      <c r="C87" s="7">
        <v>101.89680313699274</v>
      </c>
      <c r="D87" s="7">
        <v>102.10515695628297</v>
      </c>
      <c r="E87" s="7">
        <v>102.01968649551267</v>
      </c>
      <c r="F87" s="13">
        <v>102.29836422870571</v>
      </c>
    </row>
    <row r="88" spans="1:6" s="6" customFormat="1" ht="17.149999999999999" customHeight="1" x14ac:dyDescent="0.2">
      <c r="A88" s="14" t="s">
        <v>73</v>
      </c>
      <c r="B88" s="202"/>
      <c r="C88" s="7">
        <v>102.13241310870832</v>
      </c>
      <c r="D88" s="7">
        <v>102.36229620319349</v>
      </c>
      <c r="E88" s="7">
        <v>102.43009135763661</v>
      </c>
      <c r="F88" s="13">
        <v>102.20904422870571</v>
      </c>
    </row>
    <row r="89" spans="1:6" s="6" customFormat="1" ht="17.149999999999999" customHeight="1" x14ac:dyDescent="0.2">
      <c r="A89" s="14" t="s">
        <v>74</v>
      </c>
      <c r="B89" s="202"/>
      <c r="C89" s="7">
        <v>102.12728229152846</v>
      </c>
      <c r="D89" s="7">
        <v>102.3055649651248</v>
      </c>
      <c r="E89" s="7">
        <v>102.36430254108355</v>
      </c>
      <c r="F89" s="13">
        <v>102.17278778412644</v>
      </c>
    </row>
    <row r="90" spans="1:6" s="6" customFormat="1" ht="17.149999999999999" customHeight="1" x14ac:dyDescent="0.2">
      <c r="A90" s="14" t="s">
        <v>75</v>
      </c>
      <c r="B90" s="202"/>
      <c r="C90" s="7">
        <v>102.38042138912837</v>
      </c>
      <c r="D90" s="7">
        <v>102.56819777757285</v>
      </c>
      <c r="E90" s="7">
        <v>102.73323979977104</v>
      </c>
      <c r="F90" s="13">
        <v>102.19511778412644</v>
      </c>
    </row>
    <row r="91" spans="1:6" s="6" customFormat="1" ht="17.149999999999999" customHeight="1" x14ac:dyDescent="0.2">
      <c r="A91" s="14" t="s">
        <v>76</v>
      </c>
      <c r="B91" s="202"/>
      <c r="C91" s="7">
        <v>103.98801134343644</v>
      </c>
      <c r="D91" s="7">
        <v>104.22868349969286</v>
      </c>
      <c r="E91" s="7">
        <v>104.51196477880463</v>
      </c>
      <c r="F91" s="13">
        <v>103.58832187332121</v>
      </c>
    </row>
    <row r="92" spans="1:6" s="6" customFormat="1" ht="17.149999999999999" customHeight="1" x14ac:dyDescent="0.2">
      <c r="A92" s="14" t="s">
        <v>313</v>
      </c>
      <c r="B92" s="202"/>
      <c r="C92" s="7">
        <v>104.32373772711851</v>
      </c>
      <c r="D92" s="7">
        <v>104.58531435095294</v>
      </c>
      <c r="E92" s="7">
        <v>104.98261426425115</v>
      </c>
      <c r="F92" s="13">
        <v>103.68721187332122</v>
      </c>
    </row>
    <row r="93" spans="1:6" s="6" customFormat="1" ht="17.149999999999999" customHeight="1" x14ac:dyDescent="0.2">
      <c r="A93" s="14" t="s">
        <v>78</v>
      </c>
      <c r="B93" s="202"/>
      <c r="C93" s="7">
        <v>104.59288535401329</v>
      </c>
      <c r="D93" s="7">
        <v>104.83762747305377</v>
      </c>
      <c r="E93" s="7">
        <v>105.31549889731163</v>
      </c>
      <c r="F93" s="13">
        <v>103.75739187332121</v>
      </c>
    </row>
    <row r="94" spans="1:6" s="108" customFormat="1" ht="17.149999999999999" customHeight="1" x14ac:dyDescent="0.2">
      <c r="A94" s="14" t="s">
        <v>355</v>
      </c>
      <c r="B94" s="189"/>
      <c r="C94" s="7">
        <v>106.21523925096422</v>
      </c>
      <c r="D94" s="7">
        <v>106.5478515234955</v>
      </c>
      <c r="E94" s="7">
        <v>107.78510916190378</v>
      </c>
      <c r="F94" s="13">
        <v>103.75101187332122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325</v>
      </c>
      <c r="B96" s="51">
        <f>DATEVALUE(LEFT(A96,4) &amp; "/1/1")</f>
        <v>41640</v>
      </c>
      <c r="C96" s="7">
        <v>106.74630441984912</v>
      </c>
      <c r="D96" s="7">
        <v>107.17389386473897</v>
      </c>
      <c r="E96" s="7">
        <v>108.66828380087689</v>
      </c>
      <c r="F96" s="13">
        <v>103.79580275706233</v>
      </c>
    </row>
    <row r="97" spans="1:6" s="6" customFormat="1" ht="17.149999999999999" customHeight="1" x14ac:dyDescent="0.2">
      <c r="A97" s="15" t="s">
        <v>80</v>
      </c>
      <c r="B97" s="202"/>
      <c r="C97" s="7">
        <v>107.18345497628204</v>
      </c>
      <c r="D97" s="7">
        <v>107.60170936713389</v>
      </c>
      <c r="E97" s="7">
        <v>109.07943688365278</v>
      </c>
      <c r="F97" s="13">
        <v>104.26128391163165</v>
      </c>
    </row>
    <row r="98" spans="1:6" s="6" customFormat="1" ht="17.149999999999999" customHeight="1" x14ac:dyDescent="0.2">
      <c r="A98" s="14" t="s">
        <v>81</v>
      </c>
      <c r="B98" s="202"/>
      <c r="C98" s="7">
        <v>108.60169147054893</v>
      </c>
      <c r="D98" s="7">
        <v>109.03170859184195</v>
      </c>
      <c r="E98" s="7">
        <v>111.17872568028923</v>
      </c>
      <c r="F98" s="13">
        <v>104.17834391163164</v>
      </c>
    </row>
    <row r="99" spans="1:6" s="6" customFormat="1" ht="17.149999999999999" customHeight="1" x14ac:dyDescent="0.2">
      <c r="A99" s="14" t="s">
        <v>82</v>
      </c>
      <c r="B99" s="202"/>
      <c r="C99" s="7">
        <v>108.58987260974223</v>
      </c>
      <c r="D99" s="7">
        <v>108.99702044727259</v>
      </c>
      <c r="E99" s="7">
        <v>111.11181600406545</v>
      </c>
      <c r="F99" s="13">
        <v>104.21649302789051</v>
      </c>
    </row>
    <row r="100" spans="1:6" s="6" customFormat="1" ht="17.149999999999999" customHeight="1" x14ac:dyDescent="0.2">
      <c r="A100" s="14" t="s">
        <v>72</v>
      </c>
      <c r="B100" s="202"/>
      <c r="C100" s="7">
        <v>108.58566313271882</v>
      </c>
      <c r="D100" s="7">
        <v>109.05053009768577</v>
      </c>
      <c r="E100" s="7">
        <v>111.15111029603484</v>
      </c>
      <c r="F100" s="13">
        <v>104.30213671159051</v>
      </c>
    </row>
    <row r="101" spans="1:6" s="6" customFormat="1" ht="17.149999999999999" customHeight="1" x14ac:dyDescent="0.2">
      <c r="A101" s="14" t="s">
        <v>73</v>
      </c>
      <c r="B101" s="202"/>
      <c r="C101" s="7">
        <v>109.19694337141048</v>
      </c>
      <c r="D101" s="7">
        <v>109.66058978849176</v>
      </c>
      <c r="E101" s="7">
        <v>111.89308519617911</v>
      </c>
      <c r="F101" s="13">
        <v>104.6140000716686</v>
      </c>
    </row>
    <row r="102" spans="1:6" s="6" customFormat="1" ht="17.149999999999999" customHeight="1" x14ac:dyDescent="0.2">
      <c r="A102" s="14" t="s">
        <v>74</v>
      </c>
      <c r="B102" s="202"/>
      <c r="C102" s="7">
        <v>109.05606113726579</v>
      </c>
      <c r="D102" s="7">
        <v>109.51568401651957</v>
      </c>
      <c r="E102" s="7">
        <v>111.63462714192326</v>
      </c>
      <c r="F102" s="13">
        <v>104.72578095540973</v>
      </c>
    </row>
    <row r="103" spans="1:6" s="6" customFormat="1" ht="17.149999999999999" customHeight="1" x14ac:dyDescent="0.2">
      <c r="A103" s="14" t="s">
        <v>75</v>
      </c>
      <c r="B103" s="202"/>
      <c r="C103" s="7">
        <v>108.92985809056837</v>
      </c>
      <c r="D103" s="7">
        <v>109.44558784290865</v>
      </c>
      <c r="E103" s="7">
        <v>111.53116826600241</v>
      </c>
      <c r="F103" s="13">
        <v>104.73110167619558</v>
      </c>
    </row>
    <row r="104" spans="1:6" s="6" customFormat="1" ht="17.149999999999999" customHeight="1" x14ac:dyDescent="0.2">
      <c r="A104" s="14" t="s">
        <v>76</v>
      </c>
      <c r="B104" s="202"/>
      <c r="C104" s="7">
        <v>111.19222574869967</v>
      </c>
      <c r="D104" s="7">
        <v>111.80576700067965</v>
      </c>
      <c r="E104" s="7">
        <v>114.42479545246523</v>
      </c>
      <c r="F104" s="13">
        <v>105.88541347729219</v>
      </c>
    </row>
    <row r="105" spans="1:6" s="6" customFormat="1" ht="17.149999999999999" customHeight="1" x14ac:dyDescent="0.2">
      <c r="A105" s="14" t="s">
        <v>77</v>
      </c>
      <c r="B105" s="202"/>
      <c r="C105" s="7">
        <v>111.2409920332299</v>
      </c>
      <c r="D105" s="7">
        <v>111.87805813780884</v>
      </c>
      <c r="E105" s="7">
        <v>114.45044822037936</v>
      </c>
      <c r="F105" s="13">
        <v>106.06313135513473</v>
      </c>
    </row>
    <row r="106" spans="1:6" s="6" customFormat="1" ht="17.149999999999999" customHeight="1" x14ac:dyDescent="0.2">
      <c r="A106" s="14" t="s">
        <v>78</v>
      </c>
      <c r="B106" s="202"/>
      <c r="C106" s="7">
        <v>110.87336267001307</v>
      </c>
      <c r="D106" s="7">
        <v>111.54512192189314</v>
      </c>
      <c r="E106" s="7">
        <v>114.16111290015472</v>
      </c>
      <c r="F106" s="13">
        <v>105.63163465345902</v>
      </c>
    </row>
    <row r="107" spans="1:6" s="108" customFormat="1" ht="17.149999999999999" customHeight="1" x14ac:dyDescent="0.2">
      <c r="A107" s="14" t="s">
        <v>297</v>
      </c>
      <c r="B107" s="189"/>
      <c r="C107" s="7">
        <v>111.73402366839794</v>
      </c>
      <c r="D107" s="7">
        <v>112.40577262057181</v>
      </c>
      <c r="E107" s="7">
        <v>115.35022404343557</v>
      </c>
      <c r="F107" s="13">
        <v>105.74979553719567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111.61270664921894</v>
      </c>
      <c r="D109" s="7">
        <v>112.3953443799292</v>
      </c>
      <c r="E109" s="7">
        <v>115.33941613684019</v>
      </c>
      <c r="F109" s="13">
        <v>105.74022553719567</v>
      </c>
    </row>
    <row r="110" spans="1:6" s="6" customFormat="1" ht="17.149999999999999" customHeight="1" x14ac:dyDescent="0.2">
      <c r="A110" s="15" t="s">
        <v>80</v>
      </c>
      <c r="B110" s="202"/>
      <c r="C110" s="7">
        <v>111.47412988860108</v>
      </c>
      <c r="D110" s="7">
        <v>112.16259915288785</v>
      </c>
      <c r="E110" s="7">
        <v>115.00875180809528</v>
      </c>
      <c r="F110" s="13">
        <v>105.72882792414542</v>
      </c>
    </row>
    <row r="111" spans="1:6" s="6" customFormat="1" ht="17.149999999999999" customHeight="1" x14ac:dyDescent="0.2">
      <c r="A111" s="14" t="s">
        <v>81</v>
      </c>
      <c r="B111" s="202"/>
      <c r="C111" s="7">
        <v>112.35997759254009</v>
      </c>
      <c r="D111" s="7">
        <v>113.05799349593126</v>
      </c>
      <c r="E111" s="7">
        <v>116.30165923063011</v>
      </c>
      <c r="F111" s="13">
        <v>105.72563792414542</v>
      </c>
    </row>
    <row r="112" spans="1:6" s="6" customFormat="1" ht="17.149999999999999" customHeight="1" x14ac:dyDescent="0.2">
      <c r="A112" s="14" t="s">
        <v>82</v>
      </c>
      <c r="B112" s="202"/>
      <c r="C112" s="7">
        <v>112.31364372374181</v>
      </c>
      <c r="D112" s="7">
        <v>112.98260047064448</v>
      </c>
      <c r="E112" s="7">
        <v>116.14582902315971</v>
      </c>
      <c r="F112" s="13">
        <v>105.83207436872469</v>
      </c>
    </row>
    <row r="113" spans="1:6" s="6" customFormat="1" ht="17.149999999999999" customHeight="1" x14ac:dyDescent="0.2">
      <c r="A113" s="14" t="s">
        <v>356</v>
      </c>
      <c r="B113" s="202"/>
      <c r="C113" s="7">
        <v>112.33452520873503</v>
      </c>
      <c r="D113" s="7">
        <v>113.03023036917477</v>
      </c>
      <c r="E113" s="7">
        <v>116.15122134320657</v>
      </c>
      <c r="F113" s="13">
        <v>105.97518295379737</v>
      </c>
    </row>
    <row r="114" spans="1:6" s="6" customFormat="1" ht="17.149999999999999" customHeight="1" x14ac:dyDescent="0.2">
      <c r="A114" s="14" t="s">
        <v>73</v>
      </c>
      <c r="B114" s="202"/>
      <c r="C114" s="7">
        <v>112.39139880091271</v>
      </c>
      <c r="D114" s="7">
        <v>113.04747641045084</v>
      </c>
      <c r="E114" s="7">
        <v>116.17221477006848</v>
      </c>
      <c r="F114" s="13">
        <v>105.98395797314107</v>
      </c>
    </row>
    <row r="115" spans="1:6" s="6" customFormat="1" ht="17.149999999999999" customHeight="1" x14ac:dyDescent="0.2">
      <c r="A115" s="14" t="s">
        <v>74</v>
      </c>
      <c r="B115" s="202"/>
      <c r="C115" s="7">
        <v>112.38772135607904</v>
      </c>
      <c r="D115" s="7">
        <v>113.02867972577928</v>
      </c>
      <c r="E115" s="7">
        <v>116.20718515940484</v>
      </c>
      <c r="F115" s="13">
        <v>105.84362000249068</v>
      </c>
    </row>
    <row r="116" spans="1:6" s="6" customFormat="1" ht="17.149999999999999" customHeight="1" x14ac:dyDescent="0.2">
      <c r="A116" s="14" t="s">
        <v>75</v>
      </c>
      <c r="B116" s="202"/>
      <c r="C116" s="7">
        <v>112.0865302527271</v>
      </c>
      <c r="D116" s="7">
        <v>112.72475247667984</v>
      </c>
      <c r="E116" s="7">
        <v>115.82259352710665</v>
      </c>
      <c r="F116" s="13">
        <v>105.72203581459662</v>
      </c>
    </row>
    <row r="117" spans="1:6" s="6" customFormat="1" ht="17.149999999999999" customHeight="1" x14ac:dyDescent="0.2">
      <c r="A117" s="14" t="s">
        <v>76</v>
      </c>
      <c r="B117" s="202"/>
      <c r="C117" s="7">
        <v>112.15466185306147</v>
      </c>
      <c r="D117" s="7">
        <v>112.84762975300799</v>
      </c>
      <c r="E117" s="7">
        <v>115.81899605064704</v>
      </c>
      <c r="F117" s="13">
        <v>106.13081118713531</v>
      </c>
    </row>
    <row r="118" spans="1:6" s="6" customFormat="1" ht="17.149999999999999" customHeight="1" x14ac:dyDescent="0.2">
      <c r="A118" s="14" t="s">
        <v>77</v>
      </c>
      <c r="B118" s="202"/>
      <c r="C118" s="7">
        <v>111.72357962206534</v>
      </c>
      <c r="D118" s="7">
        <v>112.40531140025169</v>
      </c>
      <c r="E118" s="7">
        <v>115.25094294590741</v>
      </c>
      <c r="F118" s="13">
        <v>105.97271814755157</v>
      </c>
    </row>
    <row r="119" spans="1:6" s="6" customFormat="1" ht="17.149999999999999" customHeight="1" x14ac:dyDescent="0.2">
      <c r="A119" s="14" t="s">
        <v>78</v>
      </c>
      <c r="B119" s="202"/>
      <c r="C119" s="7">
        <v>111.60330108203998</v>
      </c>
      <c r="D119" s="7">
        <v>112.26408811982667</v>
      </c>
      <c r="E119" s="7">
        <v>115.07405820131629</v>
      </c>
      <c r="F119" s="13">
        <v>105.91210814755158</v>
      </c>
    </row>
    <row r="120" spans="1:6" s="108" customFormat="1" ht="17.149999999999999" customHeight="1" x14ac:dyDescent="0.2">
      <c r="A120" s="14" t="s">
        <v>79</v>
      </c>
      <c r="B120" s="189"/>
      <c r="C120" s="7">
        <v>111.02885688181868</v>
      </c>
      <c r="D120" s="7">
        <v>111.66006153462646</v>
      </c>
      <c r="E120" s="7">
        <v>114.25052838059104</v>
      </c>
      <c r="F120" s="13">
        <v>105.80427195423118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110.97374168586695</v>
      </c>
      <c r="D122" s="7">
        <v>111.62025767255878</v>
      </c>
      <c r="E122" s="7">
        <v>114.23198538567952</v>
      </c>
      <c r="F122" s="13">
        <v>105.71640757961259</v>
      </c>
    </row>
    <row r="123" spans="1:6" s="6" customFormat="1" ht="17.149999999999999" customHeight="1" x14ac:dyDescent="0.2">
      <c r="A123" s="15" t="s">
        <v>80</v>
      </c>
      <c r="B123" s="202"/>
      <c r="C123" s="7">
        <v>110.56550456330656</v>
      </c>
      <c r="D123" s="7">
        <v>111.21033532900891</v>
      </c>
      <c r="E123" s="7">
        <v>113.62507933920159</v>
      </c>
      <c r="F123" s="13">
        <v>105.75176988307942</v>
      </c>
    </row>
    <row r="124" spans="1:6" s="6" customFormat="1" ht="17.149999999999999" customHeight="1" x14ac:dyDescent="0.2">
      <c r="A124" s="14" t="s">
        <v>81</v>
      </c>
      <c r="B124" s="202"/>
      <c r="C124" s="7">
        <v>110.18492920866422</v>
      </c>
      <c r="D124" s="7">
        <v>110.70846146315989</v>
      </c>
      <c r="E124" s="7">
        <v>112.95157916807234</v>
      </c>
      <c r="F124" s="13">
        <v>105.63785988241065</v>
      </c>
    </row>
    <row r="125" spans="1:6" s="6" customFormat="1" ht="17.149999999999999" customHeight="1" x14ac:dyDescent="0.2">
      <c r="A125" s="14" t="s">
        <v>82</v>
      </c>
      <c r="B125" s="202"/>
      <c r="C125" s="7">
        <v>109.98137608589728</v>
      </c>
      <c r="D125" s="7">
        <v>110.53281431321813</v>
      </c>
      <c r="E125" s="7">
        <v>112.71657512805824</v>
      </c>
      <c r="F125" s="13">
        <v>105.59638988241065</v>
      </c>
    </row>
    <row r="126" spans="1:6" s="6" customFormat="1" ht="17.149999999999999" customHeight="1" x14ac:dyDescent="0.2">
      <c r="A126" s="14" t="s">
        <v>72</v>
      </c>
      <c r="B126" s="202"/>
      <c r="C126" s="7">
        <v>110.04359250720955</v>
      </c>
      <c r="D126" s="7">
        <v>110.66962179823832</v>
      </c>
      <c r="E126" s="7">
        <v>112.89715319867658</v>
      </c>
      <c r="F126" s="13">
        <v>105.63425329506315</v>
      </c>
    </row>
    <row r="127" spans="1:6" s="6" customFormat="1" ht="17.149999999999999" customHeight="1" x14ac:dyDescent="0.2">
      <c r="A127" s="14" t="s">
        <v>73</v>
      </c>
      <c r="B127" s="202"/>
      <c r="C127" s="7">
        <v>109.85758118899996</v>
      </c>
      <c r="D127" s="7">
        <v>110.42311886404539</v>
      </c>
      <c r="E127" s="7">
        <v>112.58393850923049</v>
      </c>
      <c r="F127" s="13">
        <v>105.53855329506315</v>
      </c>
    </row>
    <row r="128" spans="1:6" s="6" customFormat="1" ht="17.149999999999999" customHeight="1" x14ac:dyDescent="0.2">
      <c r="A128" s="14" t="s">
        <v>74</v>
      </c>
      <c r="B128" s="202"/>
      <c r="C128" s="7">
        <v>109.83605062701054</v>
      </c>
      <c r="D128" s="7">
        <v>110.38049826004107</v>
      </c>
      <c r="E128" s="7">
        <v>112.56545370390235</v>
      </c>
      <c r="F128" s="13">
        <v>105.4413733522189</v>
      </c>
    </row>
    <row r="129" spans="1:6" s="6" customFormat="1" ht="17.149999999999999" customHeight="1" x14ac:dyDescent="0.2">
      <c r="A129" s="14" t="s">
        <v>75</v>
      </c>
      <c r="B129" s="202"/>
      <c r="C129" s="7">
        <v>109.529707902466</v>
      </c>
      <c r="D129" s="7">
        <v>110.04817730217167</v>
      </c>
      <c r="E129" s="7">
        <v>112.03349994334171</v>
      </c>
      <c r="F129" s="13">
        <v>105.56032537154496</v>
      </c>
    </row>
    <row r="130" spans="1:6" s="6" customFormat="1" ht="17.149999999999999" customHeight="1" x14ac:dyDescent="0.2">
      <c r="A130" s="14" t="s">
        <v>76</v>
      </c>
      <c r="B130" s="202"/>
      <c r="C130" s="7">
        <v>109.32693995519386</v>
      </c>
      <c r="D130" s="7">
        <v>109.81195851961832</v>
      </c>
      <c r="E130" s="7">
        <v>111.68020903491841</v>
      </c>
      <c r="F130" s="13">
        <v>105.58874990449753</v>
      </c>
    </row>
    <row r="131" spans="1:6" s="6" customFormat="1" ht="17.149999999999999" customHeight="1" x14ac:dyDescent="0.2">
      <c r="A131" s="14" t="s">
        <v>77</v>
      </c>
      <c r="B131" s="202"/>
      <c r="C131" s="7">
        <v>109.30191922717282</v>
      </c>
      <c r="D131" s="7">
        <v>109.77644114803502</v>
      </c>
      <c r="E131" s="7">
        <v>111.66143679695024</v>
      </c>
      <c r="F131" s="13">
        <v>105.51537990449754</v>
      </c>
    </row>
    <row r="132" spans="1:6" s="6" customFormat="1" ht="17.149999999999999" customHeight="1" x14ac:dyDescent="0.2">
      <c r="A132" s="14" t="s">
        <v>78</v>
      </c>
      <c r="B132" s="202"/>
      <c r="C132" s="7">
        <v>109.39500271152143</v>
      </c>
      <c r="D132" s="7">
        <v>109.79823895777911</v>
      </c>
      <c r="E132" s="7">
        <v>111.66899568775564</v>
      </c>
      <c r="F132" s="13">
        <v>105.56936500638449</v>
      </c>
    </row>
    <row r="133" spans="1:6" s="108" customFormat="1" ht="17.149999999999999" customHeight="1" x14ac:dyDescent="0.2">
      <c r="A133" s="14" t="s">
        <v>79</v>
      </c>
      <c r="B133" s="189"/>
      <c r="C133" s="7">
        <v>109.86352593619975</v>
      </c>
      <c r="D133" s="7">
        <v>110.30023111619948</v>
      </c>
      <c r="E133" s="7">
        <v>112.28980262916909</v>
      </c>
      <c r="F133" s="13">
        <v>105.80277454645116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110.2580278281912</v>
      </c>
      <c r="D135" s="7">
        <v>110.7750339140043</v>
      </c>
      <c r="E135" s="7">
        <v>112.89596335645852</v>
      </c>
      <c r="F135" s="13">
        <v>105.98064075308635</v>
      </c>
    </row>
    <row r="136" spans="1:6" s="6" customFormat="1" ht="17.149999999999999" customHeight="1" x14ac:dyDescent="0.2">
      <c r="A136" s="15" t="s">
        <v>80</v>
      </c>
      <c r="B136" s="202"/>
      <c r="C136" s="7">
        <v>110.61228380022413</v>
      </c>
      <c r="D136" s="7">
        <v>111.12171465011352</v>
      </c>
      <c r="E136" s="7">
        <v>113.4111898140745</v>
      </c>
      <c r="F136" s="13">
        <v>105.94632133034126</v>
      </c>
    </row>
    <row r="137" spans="1:6" s="6" customFormat="1" ht="17.149999999999999" customHeight="1" x14ac:dyDescent="0.2">
      <c r="A137" s="14" t="s">
        <v>81</v>
      </c>
      <c r="B137" s="202"/>
      <c r="C137" s="7">
        <v>110.70662539568478</v>
      </c>
      <c r="D137" s="7">
        <v>111.14679537135726</v>
      </c>
      <c r="E137" s="7">
        <v>113.4369467488843</v>
      </c>
      <c r="F137" s="13">
        <v>105.96987346056659</v>
      </c>
    </row>
    <row r="138" spans="1:6" s="6" customFormat="1" ht="17.149999999999999" customHeight="1" x14ac:dyDescent="0.2">
      <c r="A138" s="14" t="s">
        <v>82</v>
      </c>
      <c r="B138" s="202"/>
      <c r="C138" s="7">
        <v>111.057211594064</v>
      </c>
      <c r="D138" s="7">
        <v>111.50710382374183</v>
      </c>
      <c r="E138" s="7">
        <v>113.90437572529066</v>
      </c>
      <c r="F138" s="13">
        <v>106.08803434430325</v>
      </c>
    </row>
    <row r="139" spans="1:6" s="6" customFormat="1" ht="17.149999999999999" customHeight="1" x14ac:dyDescent="0.2">
      <c r="A139" s="14" t="s">
        <v>72</v>
      </c>
      <c r="B139" s="202"/>
      <c r="C139" s="7">
        <v>110.95980111286283</v>
      </c>
      <c r="D139" s="7">
        <v>111.53032810088513</v>
      </c>
      <c r="E139" s="7">
        <v>113.91451693237815</v>
      </c>
      <c r="F139" s="13">
        <v>106.14083309966531</v>
      </c>
    </row>
    <row r="140" spans="1:6" s="6" customFormat="1" ht="17.149999999999999" customHeight="1" x14ac:dyDescent="0.2">
      <c r="A140" s="14" t="s">
        <v>73</v>
      </c>
      <c r="B140" s="202"/>
      <c r="C140" s="7">
        <v>111.02318309355103</v>
      </c>
      <c r="D140" s="7">
        <v>111.50677729052498</v>
      </c>
      <c r="E140" s="7">
        <v>113.91864971853113</v>
      </c>
      <c r="F140" s="13">
        <v>106.0547030996653</v>
      </c>
    </row>
    <row r="141" spans="1:6" s="6" customFormat="1" ht="17.149999999999999" customHeight="1" x14ac:dyDescent="0.2">
      <c r="A141" s="14" t="s">
        <v>74</v>
      </c>
      <c r="B141" s="202"/>
      <c r="C141" s="7">
        <v>111.0058173856585</v>
      </c>
      <c r="D141" s="7">
        <v>111.5187374455264</v>
      </c>
      <c r="E141" s="7">
        <v>113.92461130947503</v>
      </c>
      <c r="F141" s="13">
        <v>106.0802230996653</v>
      </c>
    </row>
    <row r="142" spans="1:6" s="6" customFormat="1" ht="17.149999999999999" customHeight="1" x14ac:dyDescent="0.2">
      <c r="A142" s="14" t="s">
        <v>75</v>
      </c>
      <c r="B142" s="202"/>
      <c r="C142" s="7">
        <v>111.09740217399187</v>
      </c>
      <c r="D142" s="7">
        <v>111.61203541709901</v>
      </c>
      <c r="E142" s="7">
        <v>114.02666705811086</v>
      </c>
      <c r="F142" s="13">
        <v>106.15372398340646</v>
      </c>
    </row>
    <row r="143" spans="1:6" s="6" customFormat="1" ht="17.149999999999999" customHeight="1" x14ac:dyDescent="0.2">
      <c r="A143" s="14" t="s">
        <v>76</v>
      </c>
      <c r="B143" s="202"/>
      <c r="C143" s="7">
        <v>111.433445247686</v>
      </c>
      <c r="D143" s="7">
        <v>111.95893758130188</v>
      </c>
      <c r="E143" s="7">
        <v>114.48255729648727</v>
      </c>
      <c r="F143" s="13">
        <v>106.2542569535287</v>
      </c>
    </row>
    <row r="144" spans="1:6" s="6" customFormat="1" ht="17.149999999999999" customHeight="1" x14ac:dyDescent="0.2">
      <c r="A144" s="14" t="s">
        <v>77</v>
      </c>
      <c r="B144" s="202"/>
      <c r="C144" s="7">
        <v>111.87403279026512</v>
      </c>
      <c r="D144" s="7">
        <v>112.41904852917963</v>
      </c>
      <c r="E144" s="7">
        <v>115.11939829010872</v>
      </c>
      <c r="F144" s="13">
        <v>106.31486695352871</v>
      </c>
    </row>
    <row r="145" spans="1:6" s="6" customFormat="1" ht="17.149999999999999" customHeight="1" x14ac:dyDescent="0.2">
      <c r="A145" s="14" t="s">
        <v>78</v>
      </c>
      <c r="B145" s="202"/>
      <c r="C145" s="7">
        <v>112.28949485789543</v>
      </c>
      <c r="D145" s="7">
        <v>112.88092193658878</v>
      </c>
      <c r="E145" s="7">
        <v>115.77623168525008</v>
      </c>
      <c r="F145" s="13">
        <v>106.33603035280368</v>
      </c>
    </row>
    <row r="146" spans="1:6" s="108" customFormat="1" ht="17.149999999999999" customHeight="1" x14ac:dyDescent="0.2">
      <c r="A146" s="14" t="s">
        <v>79</v>
      </c>
      <c r="B146" s="189"/>
      <c r="C146" s="7">
        <v>113.08383656412461</v>
      </c>
      <c r="D146" s="7">
        <v>113.73749780277413</v>
      </c>
      <c r="E146" s="7">
        <v>116.6852155053929</v>
      </c>
      <c r="F146" s="13">
        <v>107.07413724449046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113.67700163286364</v>
      </c>
      <c r="D148" s="7">
        <v>114.35056994605344</v>
      </c>
      <c r="E148" s="7">
        <v>117.54087535259789</v>
      </c>
      <c r="F148" s="13">
        <v>107.13883620507761</v>
      </c>
    </row>
    <row r="149" spans="1:6" s="6" customFormat="1" ht="17.149999999999999" customHeight="1" x14ac:dyDescent="0.2">
      <c r="A149" s="15" t="s">
        <v>80</v>
      </c>
      <c r="B149" s="202"/>
      <c r="C149" s="7">
        <v>113.9493188982685</v>
      </c>
      <c r="D149" s="7">
        <v>114.67928011878506</v>
      </c>
      <c r="E149" s="7">
        <v>118.07144666765863</v>
      </c>
      <c r="F149" s="13">
        <v>107.01123620507761</v>
      </c>
    </row>
    <row r="150" spans="1:6" s="6" customFormat="1" ht="17.149999999999999" customHeight="1" x14ac:dyDescent="0.2">
      <c r="A150" s="14" t="s">
        <v>81</v>
      </c>
      <c r="B150" s="202"/>
      <c r="C150" s="7">
        <v>114.30410779132882</v>
      </c>
      <c r="D150" s="7">
        <v>114.98712254077452</v>
      </c>
      <c r="E150" s="7">
        <v>118.43522761243888</v>
      </c>
      <c r="F150" s="13">
        <v>107.19262874819252</v>
      </c>
    </row>
    <row r="151" spans="1:6" s="6" customFormat="1" ht="17.149999999999999" customHeight="1" x14ac:dyDescent="0.2">
      <c r="A151" s="14" t="s">
        <v>82</v>
      </c>
      <c r="B151" s="202"/>
      <c r="C151" s="7">
        <v>114.38472573195769</v>
      </c>
      <c r="D151" s="7">
        <v>115.05117258892642</v>
      </c>
      <c r="E151" s="7">
        <v>118.53522071091443</v>
      </c>
      <c r="F151" s="13">
        <v>107.17542898614107</v>
      </c>
    </row>
    <row r="152" spans="1:6" s="6" customFormat="1" ht="17.149999999999999" customHeight="1" x14ac:dyDescent="0.2">
      <c r="A152" s="14" t="s">
        <v>304</v>
      </c>
      <c r="B152" s="202"/>
      <c r="C152" s="7">
        <v>114.42322103903648</v>
      </c>
      <c r="D152" s="7">
        <v>115.13313655201389</v>
      </c>
      <c r="E152" s="7">
        <v>118.65203246641343</v>
      </c>
      <c r="F152" s="13">
        <v>107.17861898614109</v>
      </c>
    </row>
    <row r="153" spans="1:6" s="6" customFormat="1" ht="17.149999999999999" customHeight="1" x14ac:dyDescent="0.2">
      <c r="A153" s="14" t="s">
        <v>73</v>
      </c>
      <c r="B153" s="202"/>
      <c r="C153" s="7">
        <v>114.68121720612837</v>
      </c>
      <c r="D153" s="7">
        <v>115.34324771999337</v>
      </c>
      <c r="E153" s="7">
        <v>118.94521371115519</v>
      </c>
      <c r="F153" s="13">
        <v>107.20094898614107</v>
      </c>
    </row>
    <row r="154" spans="1:6" s="6" customFormat="1" ht="17.149999999999999" customHeight="1" x14ac:dyDescent="0.2">
      <c r="A154" s="14" t="s">
        <v>74</v>
      </c>
      <c r="B154" s="202"/>
      <c r="C154" s="7">
        <v>114.72478545409717</v>
      </c>
      <c r="D154" s="7">
        <v>115.43719840655999</v>
      </c>
      <c r="E154" s="7">
        <v>119.09624903434373</v>
      </c>
      <c r="F154" s="13">
        <v>107.16585898614107</v>
      </c>
    </row>
    <row r="155" spans="1:6" s="6" customFormat="1" ht="17.149999999999999" customHeight="1" x14ac:dyDescent="0.2">
      <c r="A155" s="14" t="s">
        <v>75</v>
      </c>
      <c r="B155" s="202"/>
      <c r="C155" s="7">
        <v>114.75022525305849</v>
      </c>
      <c r="D155" s="7">
        <v>115.55963280331193</v>
      </c>
      <c r="E155" s="7">
        <v>119.31382779648902</v>
      </c>
      <c r="F155" s="13">
        <v>107.07321810239995</v>
      </c>
    </row>
    <row r="156" spans="1:6" s="6" customFormat="1" ht="17.149999999999999" customHeight="1" x14ac:dyDescent="0.2">
      <c r="A156" s="14" t="s">
        <v>76</v>
      </c>
      <c r="B156" s="202"/>
      <c r="C156" s="7">
        <v>115.80643526512652</v>
      </c>
      <c r="D156" s="7">
        <v>116.61240278905859</v>
      </c>
      <c r="E156" s="7">
        <v>120.79202056183314</v>
      </c>
      <c r="F156" s="13">
        <v>107.16431344486355</v>
      </c>
    </row>
    <row r="157" spans="1:6" s="6" customFormat="1" ht="17.149999999999999" customHeight="1" x14ac:dyDescent="0.2">
      <c r="A157" s="14" t="s">
        <v>88</v>
      </c>
      <c r="B157" s="202"/>
      <c r="C157" s="7">
        <v>115.93400804107519</v>
      </c>
      <c r="D157" s="7">
        <v>116.71044195276809</v>
      </c>
      <c r="E157" s="7">
        <v>120.89800672156125</v>
      </c>
      <c r="F157" s="13">
        <v>107.24438830358558</v>
      </c>
    </row>
    <row r="158" spans="1:6" s="6" customFormat="1" ht="17.149999999999999" customHeight="1" x14ac:dyDescent="0.2">
      <c r="A158" s="14" t="s">
        <v>89</v>
      </c>
      <c r="B158" s="202"/>
      <c r="C158" s="7">
        <v>116.11461886279091</v>
      </c>
      <c r="D158" s="7">
        <v>116.88457268073211</v>
      </c>
      <c r="E158" s="7">
        <v>121.08798663442916</v>
      </c>
      <c r="F158" s="13">
        <v>107.38269170877848</v>
      </c>
    </row>
    <row r="159" spans="1:6" s="6" customFormat="1" ht="17.149999999999999" customHeight="1" x14ac:dyDescent="0.2">
      <c r="A159" s="14" t="s">
        <v>90</v>
      </c>
      <c r="B159" s="202"/>
      <c r="C159" s="7">
        <v>116.45046444639847</v>
      </c>
      <c r="D159" s="7">
        <v>117.25949196702803</v>
      </c>
      <c r="E159" s="7">
        <v>121.53987887647722</v>
      </c>
      <c r="F159" s="13">
        <v>107.58361246157924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116.47776755548959</v>
      </c>
      <c r="D161" s="7">
        <v>117.30408774907292</v>
      </c>
      <c r="E161" s="7">
        <v>121.63101528069603</v>
      </c>
      <c r="F161" s="13">
        <v>107.52300246157924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116.5576374191792</v>
      </c>
      <c r="D162" s="7">
        <v>117.33866932736798</v>
      </c>
      <c r="E162" s="7">
        <v>121.65267130016102</v>
      </c>
      <c r="F162" s="13">
        <v>107.58680246157925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117.03104893111019</v>
      </c>
      <c r="D163" s="7">
        <v>117.79134465407208</v>
      </c>
      <c r="E163" s="7">
        <v>122.10313802874437</v>
      </c>
      <c r="F163" s="13">
        <v>108.04447035782067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117.13252411974973</v>
      </c>
      <c r="D164" s="7">
        <v>117.84164835538789</v>
      </c>
      <c r="E164" s="7">
        <v>122.11621834209409</v>
      </c>
      <c r="F164" s="13">
        <v>108.17891809199239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116.99736174881997</v>
      </c>
      <c r="D165" s="7">
        <v>117.80202834024371</v>
      </c>
      <c r="E165" s="7">
        <v>122.12116338299387</v>
      </c>
      <c r="F165" s="13">
        <v>108.03855809199239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117.59594526122459</v>
      </c>
      <c r="D166" s="7">
        <v>118.33028386157548</v>
      </c>
      <c r="E166" s="7">
        <v>122.7143020908505</v>
      </c>
      <c r="F166" s="13">
        <v>108.42014418646502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117.43808868072863</v>
      </c>
      <c r="D167" s="7">
        <v>118.17284290014689</v>
      </c>
      <c r="E167" s="7">
        <v>122.4237096396337</v>
      </c>
      <c r="F167" s="13">
        <v>108.56369418646503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117.26243264758469</v>
      </c>
      <c r="D168" s="7">
        <v>118.01383137553503</v>
      </c>
      <c r="E168" s="7">
        <v>122.27485038452073</v>
      </c>
      <c r="F168" s="13">
        <v>108.38173330272838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117.97907727380021</v>
      </c>
      <c r="D169" s="7">
        <v>118.73131963780136</v>
      </c>
      <c r="E169" s="7">
        <v>122.79589462331734</v>
      </c>
      <c r="F169" s="13">
        <v>109.54328625841366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117.74049161212992</v>
      </c>
      <c r="D170" s="7">
        <v>118.42327894473607</v>
      </c>
      <c r="E170" s="7">
        <v>122.27419687273574</v>
      </c>
      <c r="F170" s="13">
        <v>109.71822058320311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117.55002064659334</v>
      </c>
      <c r="D171" s="7">
        <v>118.24213737801622</v>
      </c>
      <c r="E171" s="7">
        <v>122.00889222289864</v>
      </c>
      <c r="F171" s="13">
        <v>109.7273309418995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118.33994810114318</v>
      </c>
      <c r="D172" s="7">
        <v>119.11052476988044</v>
      </c>
      <c r="E172" s="7">
        <v>123.00013479694297</v>
      </c>
      <c r="F172" s="13">
        <v>110.31800233178956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118.38962652505997</v>
      </c>
      <c r="D174" s="7">
        <v>119.17330718881848</v>
      </c>
      <c r="E174" s="7">
        <v>123.03811476590518</v>
      </c>
      <c r="F174" s="13">
        <v>110.43685106493774</v>
      </c>
    </row>
    <row r="175" spans="1:6" s="6" customFormat="1" ht="17.149999999999999" customHeight="1" x14ac:dyDescent="0.2">
      <c r="A175" s="14" t="s">
        <v>91</v>
      </c>
      <c r="B175" s="202"/>
      <c r="C175" s="7">
        <v>118.04398124033656</v>
      </c>
      <c r="D175" s="7">
        <v>118.82938395535497</v>
      </c>
      <c r="E175" s="7">
        <v>122.59008590477512</v>
      </c>
      <c r="F175" s="13">
        <v>110.32826018120107</v>
      </c>
    </row>
    <row r="176" spans="1:6" s="6" customFormat="1" ht="17.149999999999999" customHeight="1" x14ac:dyDescent="0.2">
      <c r="A176" s="14" t="s">
        <v>92</v>
      </c>
      <c r="B176" s="202"/>
      <c r="C176" s="7">
        <v>117.75159564991836</v>
      </c>
      <c r="D176" s="7">
        <v>118.52027130982114</v>
      </c>
      <c r="E176" s="7">
        <v>122.15489983989332</v>
      </c>
      <c r="F176" s="13">
        <v>110.30413841155232</v>
      </c>
    </row>
    <row r="177" spans="1:6" s="6" customFormat="1" ht="17.149999999999999" customHeight="1" x14ac:dyDescent="0.2">
      <c r="A177" s="14" t="s">
        <v>93</v>
      </c>
      <c r="B177" s="202"/>
      <c r="C177" s="7">
        <v>117.37450678560252</v>
      </c>
      <c r="D177" s="7">
        <v>118.12103676650656</v>
      </c>
      <c r="E177" s="7">
        <v>121.59501889812428</v>
      </c>
      <c r="F177" s="13">
        <v>110.26804748756761</v>
      </c>
    </row>
    <row r="178" spans="1:6" s="6" customFormat="1" ht="17.149999999999999" customHeight="1" x14ac:dyDescent="0.2">
      <c r="A178" s="14" t="s">
        <v>403</v>
      </c>
      <c r="B178" s="202"/>
      <c r="C178" s="7">
        <v>117.00425663149616</v>
      </c>
      <c r="D178" s="7">
        <v>117.76371581215409</v>
      </c>
      <c r="E178" s="7">
        <v>121.04717015536866</v>
      </c>
      <c r="F178" s="13">
        <v>110.34141748756764</v>
      </c>
    </row>
    <row r="179" spans="1:6" s="6" customFormat="1" ht="17.149999999999999" customHeight="1" x14ac:dyDescent="0.2">
      <c r="A179" s="14" t="s">
        <v>73</v>
      </c>
      <c r="B179" s="202"/>
      <c r="C179" s="7">
        <v>116.97745252237934</v>
      </c>
      <c r="D179" s="7">
        <v>117.72624862052535</v>
      </c>
      <c r="E179" s="7">
        <v>120.99070618138865</v>
      </c>
      <c r="F179" s="13">
        <v>110.3468928104617</v>
      </c>
    </row>
    <row r="180" spans="1:6" s="6" customFormat="1" ht="17.149999999999999" customHeight="1" x14ac:dyDescent="0.2">
      <c r="A180" s="14" t="s">
        <v>74</v>
      </c>
      <c r="B180" s="202"/>
      <c r="C180" s="7">
        <v>117.06697554739594</v>
      </c>
      <c r="D180" s="7">
        <v>117.78625382104065</v>
      </c>
      <c r="E180" s="7">
        <v>121.05467738074719</v>
      </c>
      <c r="F180" s="13">
        <v>110.3979328104617</v>
      </c>
    </row>
    <row r="181" spans="1:6" s="6" customFormat="1" ht="17.149999999999999" customHeight="1" x14ac:dyDescent="0.2">
      <c r="A181" s="14" t="s">
        <v>75</v>
      </c>
      <c r="B181" s="202"/>
      <c r="C181" s="7">
        <v>117.07131372174726</v>
      </c>
      <c r="D181" s="7">
        <v>117.79480374289327</v>
      </c>
      <c r="E181" s="7">
        <v>121.03590567125519</v>
      </c>
      <c r="F181" s="13">
        <v>110.46824369420283</v>
      </c>
    </row>
    <row r="182" spans="1:6" s="6" customFormat="1" ht="17.149999999999999" customHeight="1" x14ac:dyDescent="0.2">
      <c r="A182" s="14" t="s">
        <v>76</v>
      </c>
      <c r="B182" s="202"/>
      <c r="C182" s="7">
        <v>117.20180011440974</v>
      </c>
      <c r="D182" s="7">
        <v>117.93916944392069</v>
      </c>
      <c r="E182" s="7">
        <v>121.24003671433078</v>
      </c>
      <c r="F182" s="13">
        <v>110.47750893340441</v>
      </c>
    </row>
    <row r="183" spans="1:6" s="6" customFormat="1" ht="17.149999999999999" customHeight="1" x14ac:dyDescent="0.2">
      <c r="A183" s="14" t="s">
        <v>88</v>
      </c>
      <c r="B183" s="202"/>
      <c r="C183" s="7">
        <v>117.28122032463922</v>
      </c>
      <c r="D183" s="7">
        <v>117.95272515357775</v>
      </c>
      <c r="E183" s="7">
        <v>121.31355662974688</v>
      </c>
      <c r="F183" s="13">
        <v>110.35551464680216</v>
      </c>
    </row>
    <row r="184" spans="1:6" s="6" customFormat="1" ht="17.149999999999999" customHeight="1" x14ac:dyDescent="0.2">
      <c r="A184" s="14" t="s">
        <v>89</v>
      </c>
      <c r="B184" s="202"/>
      <c r="C184" s="7">
        <v>117.20871933709877</v>
      </c>
      <c r="D184" s="7">
        <v>117.96120864667976</v>
      </c>
      <c r="E184" s="7">
        <v>121.30678116848893</v>
      </c>
      <c r="F184" s="13">
        <v>110.39849123758189</v>
      </c>
    </row>
    <row r="185" spans="1:6" s="6" customFormat="1" ht="17.149999999999999" customHeight="1" x14ac:dyDescent="0.2">
      <c r="A185" s="14" t="s">
        <v>90</v>
      </c>
      <c r="B185" s="202"/>
      <c r="C185" s="7">
        <v>117.08496939259703</v>
      </c>
      <c r="D185" s="7">
        <v>117.82450202124322</v>
      </c>
      <c r="E185" s="7">
        <v>121.06243535662418</v>
      </c>
      <c r="F185" s="13">
        <v>110.50510462502669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118.31861082309322</v>
      </c>
      <c r="D187" s="7">
        <v>119.07736010330557</v>
      </c>
      <c r="E187" s="7">
        <v>122.80400391280349</v>
      </c>
      <c r="F187" s="13">
        <v>110.6532252708148</v>
      </c>
    </row>
    <row r="188" spans="1:6" s="6" customFormat="1" ht="17.149999999999999" customHeight="1" x14ac:dyDescent="0.2">
      <c r="A188" s="14" t="s">
        <v>91</v>
      </c>
      <c r="B188" s="202"/>
      <c r="C188" s="7">
        <v>118.93005095515298</v>
      </c>
      <c r="D188" s="7">
        <v>119.68877128503323</v>
      </c>
      <c r="E188" s="7">
        <v>123.69294527545696</v>
      </c>
      <c r="F188" s="13">
        <v>110.6372752708148</v>
      </c>
    </row>
    <row r="189" spans="1:6" s="6" customFormat="1" ht="17.149999999999999" customHeight="1" x14ac:dyDescent="0.2">
      <c r="A189" s="14" t="s">
        <v>92</v>
      </c>
      <c r="B189" s="202"/>
      <c r="C189" s="7">
        <v>119.40117183021371</v>
      </c>
      <c r="D189" s="7">
        <v>120.17676126155743</v>
      </c>
      <c r="E189" s="7">
        <v>124.25878569763461</v>
      </c>
      <c r="F189" s="13">
        <v>110.94928313461807</v>
      </c>
    </row>
    <row r="190" spans="1:6" s="6" customFormat="1" ht="17.149999999999999" customHeight="1" x14ac:dyDescent="0.2">
      <c r="A190" s="14" t="s">
        <v>93</v>
      </c>
      <c r="B190" s="202"/>
      <c r="C190" s="7">
        <v>119.42977457149075</v>
      </c>
      <c r="D190" s="7">
        <v>120.20736291949625</v>
      </c>
      <c r="E190" s="7">
        <v>124.29869127810309</v>
      </c>
      <c r="F190" s="13">
        <v>110.95885313461808</v>
      </c>
    </row>
    <row r="191" spans="1:6" s="6" customFormat="1" ht="17.149999999999999" customHeight="1" x14ac:dyDescent="0.2">
      <c r="A191" s="14" t="s">
        <v>403</v>
      </c>
      <c r="B191" s="202"/>
      <c r="C191" s="7">
        <v>119.63456529213708</v>
      </c>
      <c r="D191" s="7">
        <v>120.46488794665348</v>
      </c>
      <c r="E191" s="7">
        <v>124.57869048515914</v>
      </c>
      <c r="F191" s="13">
        <v>111.16557493737407</v>
      </c>
    </row>
    <row r="192" spans="1:6" s="6" customFormat="1" ht="17.149999999999999" customHeight="1" x14ac:dyDescent="0.2">
      <c r="A192" s="14" t="s">
        <v>73</v>
      </c>
      <c r="B192" s="202"/>
      <c r="C192" s="7">
        <v>121.16576938273542</v>
      </c>
      <c r="D192" s="7">
        <v>122.11881239044673</v>
      </c>
      <c r="E192" s="7">
        <v>126.66666882314513</v>
      </c>
      <c r="F192" s="13">
        <v>111.83831397248194</v>
      </c>
    </row>
    <row r="193" spans="1:6" s="6" customFormat="1" ht="17.149999999999999" customHeight="1" x14ac:dyDescent="0.2">
      <c r="A193" s="14" t="s">
        <v>74</v>
      </c>
      <c r="B193" s="202"/>
      <c r="C193" s="7">
        <v>122.02232660466865</v>
      </c>
      <c r="D193" s="7">
        <v>122.95409221396802</v>
      </c>
      <c r="E193" s="7">
        <v>127.8841579051029</v>
      </c>
      <c r="F193" s="13">
        <v>111.80960397248192</v>
      </c>
    </row>
    <row r="194" spans="1:6" s="6" customFormat="1" ht="17.149999999999999" customHeight="1" x14ac:dyDescent="0.2">
      <c r="A194" s="14" t="s">
        <v>75</v>
      </c>
      <c r="B194" s="202"/>
      <c r="C194" s="7">
        <v>122.6492073072953</v>
      </c>
      <c r="D194" s="7">
        <v>123.61432328806472</v>
      </c>
      <c r="E194" s="7">
        <v>128.78790314743486</v>
      </c>
      <c r="F194" s="13">
        <v>111.91936757726813</v>
      </c>
    </row>
    <row r="195" spans="1:6" s="6" customFormat="1" ht="17.149999999999999" customHeight="1" x14ac:dyDescent="0.2">
      <c r="A195" s="14" t="s">
        <v>76</v>
      </c>
      <c r="B195" s="202"/>
      <c r="C195" s="7">
        <v>123.40695725082273</v>
      </c>
      <c r="D195" s="7">
        <v>124.42440421431326</v>
      </c>
      <c r="E195" s="7">
        <v>130.06065926094718</v>
      </c>
      <c r="F195" s="13">
        <v>111.68356422790538</v>
      </c>
    </row>
    <row r="196" spans="1:6" s="6" customFormat="1" ht="17.149999999999999" customHeight="1" x14ac:dyDescent="0.2">
      <c r="A196" s="14" t="s">
        <v>88</v>
      </c>
      <c r="B196" s="202"/>
      <c r="C196" s="7">
        <v>124.13110158758222</v>
      </c>
      <c r="D196" s="7">
        <v>125.13773561910608</v>
      </c>
      <c r="E196" s="7">
        <v>131.08925453057915</v>
      </c>
      <c r="F196" s="13">
        <v>111.68423688638916</v>
      </c>
    </row>
    <row r="197" spans="1:6" s="6" customFormat="1" ht="17.149999999999999" customHeight="1" x14ac:dyDescent="0.2">
      <c r="A197" s="14" t="s">
        <v>89</v>
      </c>
      <c r="B197" s="202"/>
      <c r="C197" s="7">
        <v>125.0430546983871</v>
      </c>
      <c r="D197" s="7">
        <v>126.04174939079383</v>
      </c>
      <c r="E197" s="7">
        <v>132.17957716480805</v>
      </c>
      <c r="F197" s="13">
        <v>112.16709664960024</v>
      </c>
    </row>
    <row r="198" spans="1:6" s="6" customFormat="1" ht="17.149999999999999" customHeight="1" x14ac:dyDescent="0.2">
      <c r="A198" s="14" t="s">
        <v>90</v>
      </c>
      <c r="B198" s="202"/>
      <c r="C198" s="7">
        <v>125.88271828425454</v>
      </c>
      <c r="D198" s="7">
        <v>126.96123020409101</v>
      </c>
      <c r="E198" s="7">
        <v>133.44193669771138</v>
      </c>
      <c r="F198" s="13">
        <v>112.31149491870794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126.06341463773072</v>
      </c>
      <c r="D200" s="7">
        <v>127.17354084199216</v>
      </c>
      <c r="E200" s="7">
        <v>133.62708624518839</v>
      </c>
      <c r="F200" s="13">
        <v>112.58520361331277</v>
      </c>
    </row>
    <row r="201" spans="1:6" s="6" customFormat="1" ht="17.149999999999999" customHeight="1" x14ac:dyDescent="0.2">
      <c r="A201" s="14" t="s">
        <v>91</v>
      </c>
      <c r="B201" s="202"/>
      <c r="C201" s="7">
        <v>126.19630229320389</v>
      </c>
      <c r="D201" s="7">
        <v>127.24210363550313</v>
      </c>
      <c r="E201" s="7">
        <v>133.69775598918233</v>
      </c>
      <c r="F201" s="13">
        <v>112.64900361331277</v>
      </c>
    </row>
    <row r="202" spans="1:6" s="6" customFormat="1" ht="17.149999999999999" customHeight="1" x14ac:dyDescent="0.2">
      <c r="A202" s="14" t="s">
        <v>92</v>
      </c>
      <c r="B202" s="202"/>
      <c r="C202" s="7">
        <v>127.28647692740373</v>
      </c>
      <c r="D202" s="7">
        <v>128.40815182021279</v>
      </c>
      <c r="E202" s="7">
        <v>135.33383309555455</v>
      </c>
      <c r="F202" s="13">
        <v>112.75254429430987</v>
      </c>
    </row>
    <row r="203" spans="1:6" s="6" customFormat="1" ht="17.149999999999999" customHeight="1" x14ac:dyDescent="0.2">
      <c r="A203" s="14" t="s">
        <v>93</v>
      </c>
      <c r="B203" s="202"/>
      <c r="C203" s="7">
        <v>128.59334637216759</v>
      </c>
      <c r="D203" s="7">
        <v>129.68967700191143</v>
      </c>
      <c r="E203" s="7">
        <v>136.95195689987614</v>
      </c>
      <c r="F203" s="13">
        <v>113.27318318626439</v>
      </c>
    </row>
    <row r="204" spans="1:6" s="6" customFormat="1" ht="17.149999999999999" customHeight="1" x14ac:dyDescent="0.2">
      <c r="A204" s="14" t="s">
        <v>403</v>
      </c>
      <c r="B204" s="202"/>
      <c r="C204" s="7">
        <v>129.37633659574175</v>
      </c>
      <c r="D204" s="7">
        <v>130.63614366928996</v>
      </c>
      <c r="E204" s="7">
        <v>138.07754555770666</v>
      </c>
      <c r="F204" s="13">
        <v>113.81474187848698</v>
      </c>
    </row>
    <row r="205" spans="1:6" s="6" customFormat="1" ht="17.149999999999999" customHeight="1" x14ac:dyDescent="0.2">
      <c r="A205" s="14" t="s">
        <v>73</v>
      </c>
      <c r="B205" s="202"/>
      <c r="C205" s="7">
        <v>131.43484483691239</v>
      </c>
      <c r="D205" s="7">
        <v>132.78035867184803</v>
      </c>
      <c r="E205" s="7">
        <v>140.96967406485354</v>
      </c>
      <c r="F205" s="13">
        <v>114.26828706450948</v>
      </c>
    </row>
    <row r="206" spans="1:6" s="6" customFormat="1" ht="17.149999999999999" customHeight="1" x14ac:dyDescent="0.2">
      <c r="A206" s="14" t="s">
        <v>74</v>
      </c>
      <c r="B206" s="202"/>
      <c r="C206" s="52">
        <v>131.57773847429385</v>
      </c>
      <c r="D206" s="52">
        <v>132.93208264443396</v>
      </c>
      <c r="E206" s="52">
        <v>141.21638759544041</v>
      </c>
      <c r="F206" s="63">
        <v>114.20528570106019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133.19999403078785</v>
      </c>
      <c r="D207" s="53">
        <v>134.65458801340185</v>
      </c>
      <c r="E207" s="53">
        <v>143.48640751735294</v>
      </c>
      <c r="F207" s="67">
        <v>114.69012612201192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4">
    <tabColor rgb="FFFFC000"/>
  </sheetPr>
  <dimension ref="A1:F209"/>
  <sheetViews>
    <sheetView zoomScale="70" zoomScaleNormal="70" zoomScaleSheetLayoutView="70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83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0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393</v>
      </c>
      <c r="D7" s="300"/>
      <c r="E7" s="300"/>
      <c r="F7" s="301"/>
    </row>
    <row r="8" spans="1:6" ht="20.25" customHeight="1" x14ac:dyDescent="0.2">
      <c r="A8" s="140"/>
      <c r="B8" s="214" t="s">
        <v>55</v>
      </c>
      <c r="C8" s="302"/>
      <c r="D8" s="303"/>
      <c r="E8" s="303"/>
      <c r="F8" s="304"/>
    </row>
    <row r="9" spans="1:6" ht="20.25" customHeight="1" x14ac:dyDescent="0.25">
      <c r="A9" s="142"/>
      <c r="B9" s="4"/>
      <c r="C9" s="239"/>
      <c r="D9" s="143"/>
      <c r="E9" s="143"/>
      <c r="F9" s="144"/>
    </row>
    <row r="10" spans="1:6" ht="10.5" customHeight="1" x14ac:dyDescent="0.25">
      <c r="A10" s="142"/>
      <c r="B10" s="5"/>
      <c r="C10" s="240"/>
      <c r="D10" s="241"/>
      <c r="E10" s="242"/>
      <c r="F10" s="147"/>
    </row>
    <row r="11" spans="1:6" ht="20.25" customHeight="1" x14ac:dyDescent="0.25">
      <c r="A11" s="148"/>
      <c r="B11" s="149" t="s">
        <v>2</v>
      </c>
      <c r="C11" s="217" t="s">
        <v>3</v>
      </c>
      <c r="D11" s="217" t="s">
        <v>4</v>
      </c>
      <c r="E11" s="218" t="s">
        <v>56</v>
      </c>
      <c r="F11" s="219" t="s">
        <v>57</v>
      </c>
    </row>
    <row r="12" spans="1:6" ht="20.25" customHeight="1" x14ac:dyDescent="0.25">
      <c r="A12" s="153" t="s">
        <v>58</v>
      </c>
      <c r="B12" s="154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396</v>
      </c>
      <c r="B13" s="73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11</v>
      </c>
      <c r="B14" s="181" t="s">
        <v>71</v>
      </c>
      <c r="C14" s="106">
        <v>96.296433408144495</v>
      </c>
      <c r="D14" s="106">
        <v>99.623064171111807</v>
      </c>
      <c r="E14" s="106">
        <v>102.91797321283801</v>
      </c>
      <c r="F14" s="156">
        <v>91.823111454528302</v>
      </c>
    </row>
    <row r="15" spans="1:6" s="108" customFormat="1" ht="17.149999999999999" customHeight="1" x14ac:dyDescent="0.2">
      <c r="A15" s="182">
        <v>1981</v>
      </c>
      <c r="B15" s="183"/>
      <c r="C15" s="109">
        <v>99.281622843796995</v>
      </c>
      <c r="D15" s="109">
        <v>102.512133032074</v>
      </c>
      <c r="E15" s="109">
        <v>105.593840516372</v>
      </c>
      <c r="F15" s="157">
        <v>95.679682135618506</v>
      </c>
    </row>
    <row r="16" spans="1:6" s="108" customFormat="1" ht="17.149999999999999" customHeight="1" x14ac:dyDescent="0.2">
      <c r="A16" s="182">
        <v>1982</v>
      </c>
      <c r="B16" s="183"/>
      <c r="C16" s="109">
        <v>100.629772911511</v>
      </c>
      <c r="D16" s="109">
        <v>103.607986737956</v>
      </c>
      <c r="E16" s="109">
        <v>106.72593822171299</v>
      </c>
      <c r="F16" s="157">
        <v>96.689736361618301</v>
      </c>
    </row>
    <row r="17" spans="1:6" s="108" customFormat="1" ht="17.149999999999999" customHeight="1" x14ac:dyDescent="0.2">
      <c r="A17" s="182">
        <v>1983</v>
      </c>
      <c r="B17" s="183"/>
      <c r="C17" s="109">
        <v>99.185326410388797</v>
      </c>
      <c r="D17" s="109">
        <v>101.61552545453399</v>
      </c>
      <c r="E17" s="109">
        <v>104.35882483781801</v>
      </c>
      <c r="F17" s="157">
        <v>97.148851918890998</v>
      </c>
    </row>
    <row r="18" spans="1:6" s="108" customFormat="1" ht="17.149999999999999" customHeight="1" x14ac:dyDescent="0.2">
      <c r="A18" s="184">
        <v>1984</v>
      </c>
      <c r="B18" s="185"/>
      <c r="C18" s="111">
        <v>99.859401444245805</v>
      </c>
      <c r="D18" s="111">
        <v>102.11364077539</v>
      </c>
      <c r="E18" s="111">
        <v>104.770496730669</v>
      </c>
      <c r="F18" s="158">
        <v>97.791613699072698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98.896437110164399</v>
      </c>
      <c r="D19" s="109">
        <v>100.818540941165</v>
      </c>
      <c r="E19" s="109">
        <v>103.123809159264</v>
      </c>
      <c r="F19" s="157">
        <v>98.158906144890807</v>
      </c>
    </row>
    <row r="20" spans="1:6" s="108" customFormat="1" ht="17.149999999999999" customHeight="1" x14ac:dyDescent="0.2">
      <c r="A20" s="182">
        <v>1986</v>
      </c>
      <c r="B20" s="181"/>
      <c r="C20" s="109">
        <v>97.7096798648424</v>
      </c>
      <c r="D20" s="109">
        <v>99.306262827047703</v>
      </c>
      <c r="E20" s="109">
        <v>101.370704403557</v>
      </c>
      <c r="F20" s="157">
        <v>97.373634895731598</v>
      </c>
    </row>
    <row r="21" spans="1:6" s="108" customFormat="1" ht="17.149999999999999" customHeight="1" x14ac:dyDescent="0.2">
      <c r="A21" s="182">
        <v>1987</v>
      </c>
      <c r="B21" s="181"/>
      <c r="C21" s="109">
        <v>99.786505044155803</v>
      </c>
      <c r="D21" s="109">
        <v>101.52427072775301</v>
      </c>
      <c r="E21" s="109">
        <v>104.155047250857</v>
      </c>
      <c r="F21" s="157">
        <v>97.373634895731598</v>
      </c>
    </row>
    <row r="22" spans="1:6" s="108" customFormat="1" ht="17.149999999999999" customHeight="1" x14ac:dyDescent="0.2">
      <c r="A22" s="182">
        <v>1988</v>
      </c>
      <c r="B22" s="181"/>
      <c r="C22" s="109">
        <v>106.610359204757</v>
      </c>
      <c r="D22" s="109">
        <v>108.884024216458</v>
      </c>
      <c r="E22" s="109">
        <v>113.333066266031</v>
      </c>
      <c r="F22" s="157">
        <v>97.864429426456098</v>
      </c>
    </row>
    <row r="23" spans="1:6" s="108" customFormat="1" ht="17.149999999999999" customHeight="1" x14ac:dyDescent="0.2">
      <c r="A23" s="184">
        <v>1989</v>
      </c>
      <c r="B23" s="186"/>
      <c r="C23" s="111">
        <v>113.23642049113801</v>
      </c>
      <c r="D23" s="111">
        <v>115.94132208233999</v>
      </c>
      <c r="E23" s="111">
        <v>121.789218617091</v>
      </c>
      <c r="F23" s="158">
        <v>99.631289737064193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120.95034258573099</v>
      </c>
      <c r="D24" s="109">
        <v>124.107623898574</v>
      </c>
      <c r="E24" s="109">
        <v>131.07036144142501</v>
      </c>
      <c r="F24" s="157">
        <v>103.950281607439</v>
      </c>
    </row>
    <row r="25" spans="1:6" s="108" customFormat="1" ht="17.149999999999999" customHeight="1" x14ac:dyDescent="0.2">
      <c r="A25" s="182">
        <v>1991</v>
      </c>
      <c r="B25" s="181"/>
      <c r="C25" s="109">
        <v>129.41686656673201</v>
      </c>
      <c r="D25" s="109">
        <v>133.16748044317001</v>
      </c>
      <c r="E25" s="109">
        <v>139.58993493511699</v>
      </c>
      <c r="F25" s="157">
        <v>114.86506117622</v>
      </c>
    </row>
    <row r="26" spans="1:6" s="108" customFormat="1" ht="17.149999999999999" customHeight="1" x14ac:dyDescent="0.2">
      <c r="A26" s="182">
        <v>1992</v>
      </c>
      <c r="B26" s="181"/>
      <c r="C26" s="109">
        <v>131.71492307586101</v>
      </c>
      <c r="D26" s="109">
        <v>135.27731004944599</v>
      </c>
      <c r="E26" s="109">
        <v>140.638497826649</v>
      </c>
      <c r="F26" s="157">
        <v>120.686276946237</v>
      </c>
    </row>
    <row r="27" spans="1:6" s="108" customFormat="1" ht="17.149999999999999" customHeight="1" x14ac:dyDescent="0.2">
      <c r="A27" s="182">
        <v>1993</v>
      </c>
      <c r="B27" s="181"/>
      <c r="C27" s="109">
        <v>127.118810057603</v>
      </c>
      <c r="D27" s="109">
        <v>129.94068222180701</v>
      </c>
      <c r="E27" s="109">
        <v>133.16748722448699</v>
      </c>
      <c r="F27" s="157">
        <v>122.557382015171</v>
      </c>
    </row>
    <row r="28" spans="1:6" s="108" customFormat="1" ht="17.149999999999999" customHeight="1" x14ac:dyDescent="0.2">
      <c r="A28" s="184">
        <v>1994</v>
      </c>
      <c r="B28" s="186"/>
      <c r="C28" s="111">
        <v>120.587491557974</v>
      </c>
      <c r="D28" s="111">
        <v>122.618332411791</v>
      </c>
      <c r="E28" s="111">
        <v>123.992561923588</v>
      </c>
      <c r="F28" s="158">
        <v>120.58232666463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117.442782650745</v>
      </c>
      <c r="D29" s="109">
        <v>119.019211318733</v>
      </c>
      <c r="E29" s="109">
        <v>121.109013971876</v>
      </c>
      <c r="F29" s="157">
        <v>114.55321033139801</v>
      </c>
    </row>
    <row r="30" spans="1:6" s="108" customFormat="1" ht="17.149999999999999" customHeight="1" x14ac:dyDescent="0.2">
      <c r="A30" s="182">
        <v>1996</v>
      </c>
      <c r="B30" s="181"/>
      <c r="C30" s="109">
        <v>115.933670298051</v>
      </c>
      <c r="D30" s="109">
        <v>117.25329803975499</v>
      </c>
      <c r="E30" s="109">
        <v>120.05528496026101</v>
      </c>
      <c r="F30" s="157">
        <v>110.324516034938</v>
      </c>
    </row>
    <row r="31" spans="1:6" s="108" customFormat="1" ht="17.149999999999999" customHeight="1" x14ac:dyDescent="0.2">
      <c r="A31" s="182">
        <v>1997</v>
      </c>
      <c r="B31" s="181"/>
      <c r="C31" s="109">
        <v>115.503464728086</v>
      </c>
      <c r="D31" s="109">
        <v>116.656264598645</v>
      </c>
      <c r="E31" s="109">
        <v>119.356701482044</v>
      </c>
      <c r="F31" s="157">
        <v>110.059781988355</v>
      </c>
    </row>
    <row r="32" spans="1:6" s="108" customFormat="1" ht="17.149999999999999" customHeight="1" x14ac:dyDescent="0.2">
      <c r="A32" s="182">
        <v>1998</v>
      </c>
      <c r="B32" s="181"/>
      <c r="C32" s="109">
        <v>112.547624101282</v>
      </c>
      <c r="D32" s="109">
        <v>113.40942525088801</v>
      </c>
      <c r="E32" s="109">
        <v>115.85383234842401</v>
      </c>
      <c r="F32" s="157">
        <v>107.61203074667699</v>
      </c>
    </row>
    <row r="33" spans="1:6" s="108" customFormat="1" ht="17.149999999999999" customHeight="1" x14ac:dyDescent="0.2">
      <c r="A33" s="184">
        <v>1999</v>
      </c>
      <c r="B33" s="186"/>
      <c r="C33" s="111">
        <v>110.18445513640501</v>
      </c>
      <c r="D33" s="111">
        <v>110.827631500126</v>
      </c>
      <c r="E33" s="111">
        <v>112.77298567668601</v>
      </c>
      <c r="F33" s="158">
        <v>106.67110356935299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107.97468687983</v>
      </c>
      <c r="D34" s="113">
        <v>108.41762764033</v>
      </c>
      <c r="E34" s="113">
        <v>110.106908566429</v>
      </c>
      <c r="F34" s="159">
        <v>105.078936474306</v>
      </c>
    </row>
    <row r="35" spans="1:6" s="108" customFormat="1" ht="17.149999999999999" customHeight="1" x14ac:dyDescent="0.2">
      <c r="A35" s="182">
        <v>2001</v>
      </c>
      <c r="B35" s="181"/>
      <c r="C35" s="109">
        <v>106.3731722584</v>
      </c>
      <c r="D35" s="109">
        <v>106.70309278990101</v>
      </c>
      <c r="E35" s="109">
        <v>108.172078946388</v>
      </c>
      <c r="F35" s="157">
        <v>103.981610075389</v>
      </c>
    </row>
    <row r="36" spans="1:6" s="108" customFormat="1" ht="17.149999999999999" customHeight="1" x14ac:dyDescent="0.2">
      <c r="A36" s="182">
        <v>2002</v>
      </c>
      <c r="B36" s="189"/>
      <c r="C36" s="115">
        <v>104.107444300312</v>
      </c>
      <c r="D36" s="115">
        <v>104.684641253591</v>
      </c>
      <c r="E36" s="115">
        <v>106.207541311958</v>
      </c>
      <c r="F36" s="160">
        <v>101.77642601479199</v>
      </c>
    </row>
    <row r="37" spans="1:6" s="108" customFormat="1" ht="17.149999999999999" customHeight="1" x14ac:dyDescent="0.2">
      <c r="A37" s="182">
        <v>2003</v>
      </c>
      <c r="B37" s="190"/>
      <c r="C37" s="115">
        <v>101.24403284344299</v>
      </c>
      <c r="D37" s="115">
        <v>101.579037001716</v>
      </c>
      <c r="E37" s="115">
        <v>103.653964053096</v>
      </c>
      <c r="F37" s="160">
        <v>97.0158616761247</v>
      </c>
    </row>
    <row r="38" spans="1:6" s="108" customFormat="1" ht="17.149999999999999" customHeight="1" x14ac:dyDescent="0.2">
      <c r="A38" s="182">
        <v>2004</v>
      </c>
      <c r="B38" s="190"/>
      <c r="C38" s="115">
        <v>100.11098056216299</v>
      </c>
      <c r="D38" s="115">
        <v>100.231553749939</v>
      </c>
      <c r="E38" s="115">
        <v>102.576628936821</v>
      </c>
      <c r="F38" s="160">
        <v>94.861004397100899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99.052494391694097</v>
      </c>
      <c r="D39" s="117">
        <v>99.075695389294197</v>
      </c>
      <c r="E39" s="117">
        <v>101.025096916641</v>
      </c>
      <c r="F39" s="161">
        <v>94.841871859694393</v>
      </c>
    </row>
    <row r="40" spans="1:6" s="108" customFormat="1" ht="17.149999999999999" customHeight="1" x14ac:dyDescent="0.2">
      <c r="A40" s="182">
        <v>2006</v>
      </c>
      <c r="B40" s="193"/>
      <c r="C40" s="119">
        <v>100.243218596262</v>
      </c>
      <c r="D40" s="119">
        <v>100.26243029247701</v>
      </c>
      <c r="E40" s="119">
        <v>101.46230882323</v>
      </c>
      <c r="F40" s="162">
        <v>97.656464366574596</v>
      </c>
    </row>
    <row r="41" spans="1:6" s="108" customFormat="1" ht="17.149999999999999" customHeight="1" x14ac:dyDescent="0.2">
      <c r="A41" s="182">
        <v>2007</v>
      </c>
      <c r="B41" s="189"/>
      <c r="C41" s="119">
        <v>102.809021542171</v>
      </c>
      <c r="D41" s="119">
        <v>102.996393860567</v>
      </c>
      <c r="E41" s="119">
        <v>104.02246392918801</v>
      </c>
      <c r="F41" s="162">
        <v>100.767915253876</v>
      </c>
    </row>
    <row r="42" spans="1:6" s="108" customFormat="1" ht="17.149999999999999" customHeight="1" x14ac:dyDescent="0.2">
      <c r="A42" s="182">
        <v>2008</v>
      </c>
      <c r="B42" s="189"/>
      <c r="C42" s="119">
        <v>107.16642829483</v>
      </c>
      <c r="D42" s="119">
        <v>107.51044121576599</v>
      </c>
      <c r="E42" s="119">
        <v>109.86183495469101</v>
      </c>
      <c r="F42" s="162">
        <v>102.403547638657</v>
      </c>
    </row>
    <row r="43" spans="1:6" s="108" customFormat="1" ht="17.149999999999999" customHeight="1" x14ac:dyDescent="0.2">
      <c r="A43" s="184">
        <v>2009</v>
      </c>
      <c r="B43" s="194"/>
      <c r="C43" s="121">
        <v>102.586971813394</v>
      </c>
      <c r="D43" s="121">
        <v>102.68393240391801</v>
      </c>
      <c r="E43" s="121">
        <v>103.151106321301</v>
      </c>
      <c r="F43" s="163">
        <v>101.669296939603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99.109923038725597</v>
      </c>
      <c r="D44" s="119">
        <v>99.073800637968404</v>
      </c>
      <c r="E44" s="119">
        <v>98.799994085991798</v>
      </c>
      <c r="F44" s="162">
        <v>99.668469620245105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101.6990267117</v>
      </c>
      <c r="D46" s="125">
        <v>101.8497450692</v>
      </c>
      <c r="E46" s="125">
        <v>102.4480846109</v>
      </c>
      <c r="F46" s="165">
        <v>100.23692592019999</v>
      </c>
    </row>
    <row r="47" spans="1:6" s="108" customFormat="1" ht="17.149999999999999" customHeight="1" x14ac:dyDescent="0.2">
      <c r="A47" s="187">
        <v>2013</v>
      </c>
      <c r="B47" s="197"/>
      <c r="C47" s="125">
        <v>104.72354881619999</v>
      </c>
      <c r="D47" s="125">
        <v>105.0346345673</v>
      </c>
      <c r="E47" s="125">
        <v>106.0844966128</v>
      </c>
      <c r="F47" s="165">
        <v>102.2047403473</v>
      </c>
    </row>
    <row r="48" spans="1:6" s="108" customFormat="1" ht="17.149999999999999" customHeight="1" x14ac:dyDescent="0.2">
      <c r="A48" s="187">
        <v>2014</v>
      </c>
      <c r="B48" s="197"/>
      <c r="C48" s="125">
        <v>111.258330437</v>
      </c>
      <c r="D48" s="125">
        <v>111.8275221688</v>
      </c>
      <c r="E48" s="125">
        <v>114.3498125106</v>
      </c>
      <c r="F48" s="165">
        <v>105.02870999069999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113.7239913268</v>
      </c>
      <c r="D49" s="127">
        <v>114.4390126719</v>
      </c>
      <c r="E49" s="127">
        <v>117.472684579</v>
      </c>
      <c r="F49" s="166">
        <v>106.2617758314</v>
      </c>
    </row>
    <row r="50" spans="1:6" s="108" customFormat="1" ht="17.149999999999999" customHeight="1" x14ac:dyDescent="0.2">
      <c r="A50" s="187">
        <v>2016</v>
      </c>
      <c r="B50" s="197"/>
      <c r="C50" s="125">
        <v>111.96967333320001</v>
      </c>
      <c r="D50" s="125">
        <v>112.5743528383</v>
      </c>
      <c r="E50" s="125">
        <v>115.10661036250001</v>
      </c>
      <c r="F50" s="165">
        <v>105.74867420539999</v>
      </c>
    </row>
    <row r="51" spans="1:6" s="108" customFormat="1" ht="17.149999999999999" customHeight="1" x14ac:dyDescent="0.2">
      <c r="A51" s="187">
        <v>2017</v>
      </c>
      <c r="B51" s="197"/>
      <c r="C51" s="125">
        <v>112.9307178798</v>
      </c>
      <c r="D51" s="125">
        <v>113.5122537713</v>
      </c>
      <c r="E51" s="125">
        <v>116.09348909889999</v>
      </c>
      <c r="F51" s="165">
        <v>106.55455588540001</v>
      </c>
    </row>
    <row r="52" spans="1:6" s="108" customFormat="1" ht="17.149999999999999" customHeight="1" x14ac:dyDescent="0.2">
      <c r="A52" s="182">
        <v>2018</v>
      </c>
      <c r="B52" s="189"/>
      <c r="C52" s="119">
        <v>115.94577747460001</v>
      </c>
      <c r="D52" s="119">
        <v>116.682381854</v>
      </c>
      <c r="E52" s="119">
        <v>120.00094776989999</v>
      </c>
      <c r="F52" s="162">
        <v>107.7372156341</v>
      </c>
    </row>
    <row r="53" spans="1:6" s="108" customFormat="1" ht="17.149999999999999" customHeight="1" x14ac:dyDescent="0.2">
      <c r="A53" s="187">
        <v>2019</v>
      </c>
      <c r="B53" s="254"/>
      <c r="C53" s="119">
        <v>118.0935260088</v>
      </c>
      <c r="D53" s="119">
        <v>118.8257163982</v>
      </c>
      <c r="E53" s="119">
        <v>122.3867160572</v>
      </c>
      <c r="F53" s="162">
        <v>109.22707208440001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119.1280134722</v>
      </c>
      <c r="D54" s="129">
        <v>119.90637323120001</v>
      </c>
      <c r="E54" s="129">
        <v>123.314704369</v>
      </c>
      <c r="F54" s="167">
        <v>110.7192456188</v>
      </c>
    </row>
    <row r="55" spans="1:6" s="108" customFormat="1" ht="17.149999999999999" customHeight="1" x14ac:dyDescent="0.2">
      <c r="A55" s="255">
        <v>2021</v>
      </c>
      <c r="B55" s="262"/>
      <c r="C55" s="257">
        <v>122.3661165561</v>
      </c>
      <c r="D55" s="257">
        <v>123.2312382037</v>
      </c>
      <c r="E55" s="257">
        <v>127.3484392893</v>
      </c>
      <c r="F55" s="259">
        <v>112.1333576719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254</v>
      </c>
      <c r="B57" s="51">
        <f>DATEVALUE(LEFT(A57,4) &amp; "/1/1")</f>
        <v>40544</v>
      </c>
      <c r="C57" s="7">
        <v>98.912344823671845</v>
      </c>
      <c r="D57" s="7">
        <v>98.852718759611378</v>
      </c>
      <c r="E57" s="7">
        <v>98.531960764118722</v>
      </c>
      <c r="F57" s="13">
        <v>99.717319210137362</v>
      </c>
    </row>
    <row r="58" spans="1:6" s="6" customFormat="1" ht="17.149999999999999" customHeight="1" x14ac:dyDescent="0.2">
      <c r="A58" s="15" t="s">
        <v>80</v>
      </c>
      <c r="B58" s="202"/>
      <c r="C58" s="7">
        <v>99.561851884922717</v>
      </c>
      <c r="D58" s="7">
        <v>99.552750053732112</v>
      </c>
      <c r="E58" s="7">
        <v>99.348636816764369</v>
      </c>
      <c r="F58" s="13">
        <v>100.10293554909154</v>
      </c>
    </row>
    <row r="59" spans="1:6" s="6" customFormat="1" ht="17.149999999999999" customHeight="1" x14ac:dyDescent="0.2">
      <c r="A59" s="14" t="s">
        <v>81</v>
      </c>
      <c r="B59" s="202"/>
      <c r="C59" s="7">
        <v>100.05796003079044</v>
      </c>
      <c r="D59" s="7">
        <v>100.05641687703137</v>
      </c>
      <c r="E59" s="7">
        <v>100.07573110151795</v>
      </c>
      <c r="F59" s="13">
        <v>100.00435554909154</v>
      </c>
    </row>
    <row r="60" spans="1:6" s="6" customFormat="1" ht="17.149999999999999" customHeight="1" x14ac:dyDescent="0.2">
      <c r="A60" s="14" t="s">
        <v>82</v>
      </c>
      <c r="B60" s="202"/>
      <c r="C60" s="7">
        <v>100.20085162188825</v>
      </c>
      <c r="D60" s="7">
        <v>100.21946942842168</v>
      </c>
      <c r="E60" s="7">
        <v>100.26138548304002</v>
      </c>
      <c r="F60" s="13">
        <v>100.10648505946892</v>
      </c>
    </row>
    <row r="61" spans="1:6" s="6" customFormat="1" ht="17.149999999999999" customHeight="1" x14ac:dyDescent="0.2">
      <c r="A61" s="14" t="s">
        <v>72</v>
      </c>
      <c r="B61" s="202"/>
      <c r="C61" s="7">
        <v>100.02439444789799</v>
      </c>
      <c r="D61" s="7">
        <v>100.00115169328127</v>
      </c>
      <c r="E61" s="7">
        <v>99.905779421527612</v>
      </c>
      <c r="F61" s="13">
        <v>100.25822684116412</v>
      </c>
    </row>
    <row r="62" spans="1:6" s="6" customFormat="1" ht="17.149999999999999" customHeight="1" x14ac:dyDescent="0.2">
      <c r="A62" s="14" t="s">
        <v>73</v>
      </c>
      <c r="B62" s="202"/>
      <c r="C62" s="7">
        <v>100.26023918672139</v>
      </c>
      <c r="D62" s="7">
        <v>100.24139676003318</v>
      </c>
      <c r="E62" s="7">
        <v>100.25959444329708</v>
      </c>
      <c r="F62" s="13">
        <v>100.19234505946892</v>
      </c>
    </row>
    <row r="63" spans="1:6" s="6" customFormat="1" ht="17.149999999999999" customHeight="1" x14ac:dyDescent="0.2">
      <c r="A63" s="14" t="s">
        <v>74</v>
      </c>
      <c r="B63" s="202"/>
      <c r="C63" s="7">
        <v>99.973612591288315</v>
      </c>
      <c r="D63" s="7">
        <v>99.974621404079883</v>
      </c>
      <c r="E63" s="7">
        <v>99.903619348589061</v>
      </c>
      <c r="F63" s="13">
        <v>100.16600684116412</v>
      </c>
    </row>
    <row r="64" spans="1:6" s="6" customFormat="1" ht="17.149999999999999" customHeight="1" x14ac:dyDescent="0.2">
      <c r="A64" s="14" t="s">
        <v>75</v>
      </c>
      <c r="B64" s="202"/>
      <c r="C64" s="7">
        <v>99.915337843830457</v>
      </c>
      <c r="D64" s="7">
        <v>99.955889759252955</v>
      </c>
      <c r="E64" s="7">
        <v>99.876440668659285</v>
      </c>
      <c r="F64" s="13">
        <v>100.17004410766029</v>
      </c>
    </row>
    <row r="65" spans="1:6" s="6" customFormat="1" ht="17.149999999999999" customHeight="1" x14ac:dyDescent="0.2">
      <c r="A65" s="14" t="s">
        <v>76</v>
      </c>
      <c r="B65" s="202"/>
      <c r="C65" s="7">
        <v>100.38391450937208</v>
      </c>
      <c r="D65" s="7">
        <v>100.39084925447601</v>
      </c>
      <c r="E65" s="7">
        <v>100.5920825524839</v>
      </c>
      <c r="F65" s="13">
        <v>99.848426610104369</v>
      </c>
    </row>
    <row r="66" spans="1:6" s="6" customFormat="1" ht="17.149999999999999" customHeight="1" x14ac:dyDescent="0.2">
      <c r="A66" s="14" t="s">
        <v>77</v>
      </c>
      <c r="B66" s="202"/>
      <c r="C66" s="7">
        <v>100.23273579552938</v>
      </c>
      <c r="D66" s="7">
        <v>100.26547006804681</v>
      </c>
      <c r="E66" s="7">
        <v>100.52703030915526</v>
      </c>
      <c r="F66" s="13">
        <v>99.560436661304294</v>
      </c>
    </row>
    <row r="67" spans="1:6" s="6" customFormat="1" ht="17.149999999999999" customHeight="1" x14ac:dyDescent="0.2">
      <c r="A67" s="14" t="s">
        <v>300</v>
      </c>
      <c r="B67" s="202"/>
      <c r="C67" s="7">
        <v>100.20463864723074</v>
      </c>
      <c r="D67" s="7">
        <v>100.21385361488447</v>
      </c>
      <c r="E67" s="7">
        <v>100.31633506056639</v>
      </c>
      <c r="F67" s="13">
        <v>99.937615749103216</v>
      </c>
    </row>
    <row r="68" spans="1:6" s="108" customFormat="1" ht="17.149999999999999" customHeight="1" x14ac:dyDescent="0.2">
      <c r="A68" s="14" t="s">
        <v>79</v>
      </c>
      <c r="B68" s="189"/>
      <c r="C68" s="7">
        <v>100.27211861683388</v>
      </c>
      <c r="D68" s="7">
        <v>100.27541232712511</v>
      </c>
      <c r="E68" s="7">
        <v>100.40140403025705</v>
      </c>
      <c r="F68" s="13">
        <v>99.935802762215872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100.24429431392537</v>
      </c>
      <c r="D70" s="7">
        <v>100.27175235206504</v>
      </c>
      <c r="E70" s="7">
        <v>100.39874573705706</v>
      </c>
      <c r="F70" s="13">
        <v>99.929442762215871</v>
      </c>
    </row>
    <row r="71" spans="1:6" s="6" customFormat="1" ht="17.149999999999999" customHeight="1" x14ac:dyDescent="0.2">
      <c r="A71" s="15" t="s">
        <v>80</v>
      </c>
      <c r="B71" s="202"/>
      <c r="C71" s="7">
        <v>100.16259739968021</v>
      </c>
      <c r="D71" s="7">
        <v>100.27853579177018</v>
      </c>
      <c r="E71" s="7">
        <v>100.33036662707701</v>
      </c>
      <c r="F71" s="13">
        <v>100.13882621574351</v>
      </c>
    </row>
    <row r="72" spans="1:6" s="6" customFormat="1" ht="17.149999999999999" customHeight="1" x14ac:dyDescent="0.2">
      <c r="A72" s="14" t="s">
        <v>81</v>
      </c>
      <c r="B72" s="202"/>
      <c r="C72" s="7">
        <v>102.01571110291115</v>
      </c>
      <c r="D72" s="7">
        <v>102.14644394599374</v>
      </c>
      <c r="E72" s="7">
        <v>102.83787591799823</v>
      </c>
      <c r="F72" s="13">
        <v>100.28269494237188</v>
      </c>
    </row>
    <row r="73" spans="1:6" s="6" customFormat="1" ht="17.149999999999999" customHeight="1" x14ac:dyDescent="0.2">
      <c r="A73" s="14" t="s">
        <v>82</v>
      </c>
      <c r="B73" s="202"/>
      <c r="C73" s="7">
        <v>102.07381256529357</v>
      </c>
      <c r="D73" s="7">
        <v>102.23016990828019</v>
      </c>
      <c r="E73" s="7">
        <v>102.9385995175135</v>
      </c>
      <c r="F73" s="13">
        <v>100.32060391798163</v>
      </c>
    </row>
    <row r="74" spans="1:6" s="6" customFormat="1" ht="17.149999999999999" customHeight="1" x14ac:dyDescent="0.2">
      <c r="A74" s="14" t="s">
        <v>72</v>
      </c>
      <c r="B74" s="202"/>
      <c r="C74" s="7">
        <v>102.03673997937189</v>
      </c>
      <c r="D74" s="7">
        <v>102.24835012959822</v>
      </c>
      <c r="E74" s="7">
        <v>102.95467319310721</v>
      </c>
      <c r="F74" s="13">
        <v>100.34446231539472</v>
      </c>
    </row>
    <row r="75" spans="1:6" s="6" customFormat="1" ht="17.149999999999999" customHeight="1" x14ac:dyDescent="0.2">
      <c r="A75" s="14" t="s">
        <v>73</v>
      </c>
      <c r="B75" s="202"/>
      <c r="C75" s="7">
        <v>101.9739468515855</v>
      </c>
      <c r="D75" s="7">
        <v>102.12866715000659</v>
      </c>
      <c r="E75" s="7">
        <v>102.87061047676218</v>
      </c>
      <c r="F75" s="13">
        <v>100.12876521898102</v>
      </c>
    </row>
    <row r="76" spans="1:6" s="6" customFormat="1" ht="17.149999999999999" customHeight="1" x14ac:dyDescent="0.2">
      <c r="A76" s="14" t="s">
        <v>74</v>
      </c>
      <c r="B76" s="202"/>
      <c r="C76" s="7">
        <v>101.74453187699001</v>
      </c>
      <c r="D76" s="7">
        <v>101.93097183476043</v>
      </c>
      <c r="E76" s="7">
        <v>102.56015668085108</v>
      </c>
      <c r="F76" s="13">
        <v>100.23500942996174</v>
      </c>
    </row>
    <row r="77" spans="1:6" s="6" customFormat="1" ht="17.149999999999999" customHeight="1" x14ac:dyDescent="0.2">
      <c r="A77" s="14" t="s">
        <v>75</v>
      </c>
      <c r="B77" s="202"/>
      <c r="C77" s="7">
        <v>101.55860390286134</v>
      </c>
      <c r="D77" s="7">
        <v>101.73223096395105</v>
      </c>
      <c r="E77" s="7">
        <v>102.3908221715139</v>
      </c>
      <c r="F77" s="13">
        <v>99.957003961747262</v>
      </c>
    </row>
    <row r="78" spans="1:6" s="6" customFormat="1" ht="17.149999999999999" customHeight="1" x14ac:dyDescent="0.2">
      <c r="A78" s="14" t="s">
        <v>76</v>
      </c>
      <c r="B78" s="202"/>
      <c r="C78" s="7">
        <v>102.05467735191864</v>
      </c>
      <c r="D78" s="7">
        <v>102.2265742117102</v>
      </c>
      <c r="E78" s="7">
        <v>103.09724437628942</v>
      </c>
      <c r="F78" s="13">
        <v>99.879690183461463</v>
      </c>
    </row>
    <row r="79" spans="1:6" s="6" customFormat="1" ht="17.149999999999999" customHeight="1" x14ac:dyDescent="0.2">
      <c r="A79" s="14" t="s">
        <v>77</v>
      </c>
      <c r="B79" s="202"/>
      <c r="C79" s="7">
        <v>102.20135591830827</v>
      </c>
      <c r="D79" s="7">
        <v>102.33307644904889</v>
      </c>
      <c r="E79" s="7">
        <v>102.97765048445038</v>
      </c>
      <c r="F79" s="13">
        <v>100.59563261526523</v>
      </c>
    </row>
    <row r="80" spans="1:6" s="6" customFormat="1" ht="17.149999999999999" customHeight="1" x14ac:dyDescent="0.2">
      <c r="A80" s="14" t="s">
        <v>78</v>
      </c>
      <c r="B80" s="202"/>
      <c r="C80" s="7">
        <v>101.97951236659561</v>
      </c>
      <c r="D80" s="7">
        <v>102.13927336669309</v>
      </c>
      <c r="E80" s="7">
        <v>102.75289354090204</v>
      </c>
      <c r="F80" s="13">
        <v>100.48526540265756</v>
      </c>
    </row>
    <row r="81" spans="1:6" s="108" customFormat="1" ht="17.149999999999999" customHeight="1" x14ac:dyDescent="0.2">
      <c r="A81" s="14" t="s">
        <v>79</v>
      </c>
      <c r="B81" s="189"/>
      <c r="C81" s="7">
        <v>102.34253691053743</v>
      </c>
      <c r="D81" s="7">
        <v>102.53089472622077</v>
      </c>
      <c r="E81" s="7">
        <v>103.26737660673821</v>
      </c>
      <c r="F81" s="13">
        <v>100.54571407710982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102.28388157466928</v>
      </c>
      <c r="D83" s="7">
        <v>102.6044286053037</v>
      </c>
      <c r="E83" s="7">
        <v>103.26676689951719</v>
      </c>
      <c r="F83" s="13">
        <v>100.81910136288194</v>
      </c>
    </row>
    <row r="84" spans="1:6" s="6" customFormat="1" ht="17.149999999999999" customHeight="1" x14ac:dyDescent="0.2">
      <c r="A84" s="15" t="s">
        <v>80</v>
      </c>
      <c r="B84" s="202"/>
      <c r="C84" s="7">
        <v>102.97145621482754</v>
      </c>
      <c r="D84" s="7">
        <v>103.23419993030882</v>
      </c>
      <c r="E84" s="7">
        <v>104.01695561006483</v>
      </c>
      <c r="F84" s="13">
        <v>101.12428864866054</v>
      </c>
    </row>
    <row r="85" spans="1:6" s="6" customFormat="1" ht="17.149999999999999" customHeight="1" x14ac:dyDescent="0.2">
      <c r="A85" s="14" t="s">
        <v>81</v>
      </c>
      <c r="B85" s="202"/>
      <c r="C85" s="7">
        <v>103.39721278222234</v>
      </c>
      <c r="D85" s="7">
        <v>103.65612162084548</v>
      </c>
      <c r="E85" s="7">
        <v>104.69329063346535</v>
      </c>
      <c r="F85" s="13">
        <v>100.86044136288194</v>
      </c>
    </row>
    <row r="86" spans="1:6" s="6" customFormat="1" ht="17.149999999999999" customHeight="1" x14ac:dyDescent="0.2">
      <c r="A86" s="14" t="s">
        <v>82</v>
      </c>
      <c r="B86" s="202"/>
      <c r="C86" s="7">
        <v>103.94414446007663</v>
      </c>
      <c r="D86" s="7">
        <v>104.2002804648198</v>
      </c>
      <c r="E86" s="7">
        <v>105.04379594075448</v>
      </c>
      <c r="F86" s="13">
        <v>101.92659166900775</v>
      </c>
    </row>
    <row r="87" spans="1:6" s="6" customFormat="1" ht="17.149999999999999" customHeight="1" x14ac:dyDescent="0.2">
      <c r="A87" s="14" t="s">
        <v>72</v>
      </c>
      <c r="B87" s="202"/>
      <c r="C87" s="7">
        <v>103.92780580249446</v>
      </c>
      <c r="D87" s="7">
        <v>104.2327848151543</v>
      </c>
      <c r="E87" s="7">
        <v>105.08128058886867</v>
      </c>
      <c r="F87" s="13">
        <v>101.94567166900775</v>
      </c>
    </row>
    <row r="88" spans="1:6" s="6" customFormat="1" ht="17.149999999999999" customHeight="1" x14ac:dyDescent="0.2">
      <c r="A88" s="14" t="s">
        <v>73</v>
      </c>
      <c r="B88" s="202"/>
      <c r="C88" s="7">
        <v>104.40297716516963</v>
      </c>
      <c r="D88" s="7">
        <v>104.74532986540881</v>
      </c>
      <c r="E88" s="7">
        <v>105.81700758949181</v>
      </c>
      <c r="F88" s="13">
        <v>101.85663166900775</v>
      </c>
    </row>
    <row r="89" spans="1:6" s="6" customFormat="1" ht="17.149999999999999" customHeight="1" x14ac:dyDescent="0.2">
      <c r="A89" s="14" t="s">
        <v>74</v>
      </c>
      <c r="B89" s="202"/>
      <c r="C89" s="7">
        <v>104.36581241310411</v>
      </c>
      <c r="D89" s="7">
        <v>104.65554875006231</v>
      </c>
      <c r="E89" s="7">
        <v>105.72224317484762</v>
      </c>
      <c r="F89" s="13">
        <v>101.78028299456196</v>
      </c>
    </row>
    <row r="90" spans="1:6" s="6" customFormat="1" ht="17.149999999999999" customHeight="1" x14ac:dyDescent="0.2">
      <c r="A90" s="14" t="s">
        <v>75</v>
      </c>
      <c r="B90" s="202"/>
      <c r="C90" s="7">
        <v>104.41776544369947</v>
      </c>
      <c r="D90" s="7">
        <v>104.70519766757107</v>
      </c>
      <c r="E90" s="7">
        <v>105.78205310288266</v>
      </c>
      <c r="F90" s="13">
        <v>101.80254299456195</v>
      </c>
    </row>
    <row r="91" spans="1:6" s="6" customFormat="1" ht="17.149999999999999" customHeight="1" x14ac:dyDescent="0.2">
      <c r="A91" s="14" t="s">
        <v>76</v>
      </c>
      <c r="B91" s="202"/>
      <c r="C91" s="7">
        <v>106.09019823745669</v>
      </c>
      <c r="D91" s="7">
        <v>106.42122532002738</v>
      </c>
      <c r="E91" s="7">
        <v>107.51312910472242</v>
      </c>
      <c r="F91" s="13">
        <v>103.47800794916054</v>
      </c>
    </row>
    <row r="92" spans="1:6" s="6" customFormat="1" ht="17.149999999999999" customHeight="1" x14ac:dyDescent="0.2">
      <c r="A92" s="14" t="s">
        <v>77</v>
      </c>
      <c r="B92" s="202"/>
      <c r="C92" s="7">
        <v>106.23029428123272</v>
      </c>
      <c r="D92" s="7">
        <v>106.57148672638029</v>
      </c>
      <c r="E92" s="7">
        <v>107.68256378850759</v>
      </c>
      <c r="F92" s="13">
        <v>103.57658794916054</v>
      </c>
    </row>
    <row r="93" spans="1:6" s="6" customFormat="1" ht="17.149999999999999" customHeight="1" x14ac:dyDescent="0.2">
      <c r="A93" s="14" t="s">
        <v>78</v>
      </c>
      <c r="B93" s="202"/>
      <c r="C93" s="7">
        <v>106.37565317759112</v>
      </c>
      <c r="D93" s="7">
        <v>106.69744672938324</v>
      </c>
      <c r="E93" s="7">
        <v>107.82929922448643</v>
      </c>
      <c r="F93" s="13">
        <v>103.64654794916054</v>
      </c>
    </row>
    <row r="94" spans="1:6" s="108" customFormat="1" ht="17.149999999999999" customHeight="1" x14ac:dyDescent="0.2">
      <c r="A94" s="14" t="s">
        <v>297</v>
      </c>
      <c r="B94" s="189"/>
      <c r="C94" s="7">
        <v>108.2753842418809</v>
      </c>
      <c r="D94" s="7">
        <v>108.69156431249803</v>
      </c>
      <c r="E94" s="7">
        <v>110.56557369544171</v>
      </c>
      <c r="F94" s="13">
        <v>103.64018794916053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108.59348502381177</v>
      </c>
      <c r="D96" s="7">
        <v>109.0844801666437</v>
      </c>
      <c r="E96" s="7">
        <v>111.07242135431059</v>
      </c>
      <c r="F96" s="13">
        <v>103.72600159205307</v>
      </c>
    </row>
    <row r="97" spans="1:6" s="6" customFormat="1" ht="17.149999999999999" customHeight="1" x14ac:dyDescent="0.2">
      <c r="A97" s="15" t="s">
        <v>80</v>
      </c>
      <c r="B97" s="202"/>
      <c r="C97" s="7">
        <v>109.00638906927747</v>
      </c>
      <c r="D97" s="7">
        <v>109.4856165854836</v>
      </c>
      <c r="E97" s="7">
        <v>111.42062657856602</v>
      </c>
      <c r="F97" s="13">
        <v>104.26981359599976</v>
      </c>
    </row>
    <row r="98" spans="1:6" s="6" customFormat="1" ht="17.149999999999999" customHeight="1" x14ac:dyDescent="0.2">
      <c r="A98" s="14" t="s">
        <v>296</v>
      </c>
      <c r="B98" s="202"/>
      <c r="C98" s="7">
        <v>110.33847029331771</v>
      </c>
      <c r="D98" s="7">
        <v>110.8191882196618</v>
      </c>
      <c r="E98" s="7">
        <v>113.27961320069134</v>
      </c>
      <c r="F98" s="13">
        <v>104.18713359599977</v>
      </c>
    </row>
    <row r="99" spans="1:6" s="6" customFormat="1" ht="17.149999999999999" customHeight="1" x14ac:dyDescent="0.2">
      <c r="A99" s="14" t="s">
        <v>305</v>
      </c>
      <c r="B99" s="202"/>
      <c r="C99" s="7">
        <v>110.29079396135435</v>
      </c>
      <c r="D99" s="7">
        <v>110.74747425120734</v>
      </c>
      <c r="E99" s="7">
        <v>113.1824566272231</v>
      </c>
      <c r="F99" s="13">
        <v>104.18399995310723</v>
      </c>
    </row>
    <row r="100" spans="1:6" s="6" customFormat="1" ht="17.149999999999999" customHeight="1" x14ac:dyDescent="0.2">
      <c r="A100" s="14" t="s">
        <v>72</v>
      </c>
      <c r="B100" s="202"/>
      <c r="C100" s="7">
        <v>110.28659172165308</v>
      </c>
      <c r="D100" s="7">
        <v>110.80205273475933</v>
      </c>
      <c r="E100" s="7">
        <v>113.20848387889866</v>
      </c>
      <c r="F100" s="13">
        <v>104.31553803950723</v>
      </c>
    </row>
    <row r="101" spans="1:6" s="6" customFormat="1" ht="17.149999999999999" customHeight="1" x14ac:dyDescent="0.2">
      <c r="A101" s="14" t="s">
        <v>73</v>
      </c>
      <c r="B101" s="202"/>
      <c r="C101" s="7">
        <v>111.16368440772958</v>
      </c>
      <c r="D101" s="7">
        <v>111.68556593428252</v>
      </c>
      <c r="E101" s="7">
        <v>114.25713749871839</v>
      </c>
      <c r="F101" s="13">
        <v>104.75391663975361</v>
      </c>
    </row>
    <row r="102" spans="1:6" s="6" customFormat="1" ht="17.149999999999999" customHeight="1" x14ac:dyDescent="0.2">
      <c r="A102" s="14" t="s">
        <v>74</v>
      </c>
      <c r="B102" s="202"/>
      <c r="C102" s="7">
        <v>111.16337160053914</v>
      </c>
      <c r="D102" s="7">
        <v>111.69111496217056</v>
      </c>
      <c r="E102" s="7">
        <v>114.20813446625515</v>
      </c>
      <c r="F102" s="13">
        <v>104.90651028264615</v>
      </c>
    </row>
    <row r="103" spans="1:6" s="6" customFormat="1" ht="17.149999999999999" customHeight="1" x14ac:dyDescent="0.2">
      <c r="A103" s="14" t="s">
        <v>75</v>
      </c>
      <c r="B103" s="202"/>
      <c r="C103" s="7">
        <v>111.00299978103871</v>
      </c>
      <c r="D103" s="7">
        <v>111.58459610450775</v>
      </c>
      <c r="E103" s="7">
        <v>114.05815820007501</v>
      </c>
      <c r="F103" s="13">
        <v>104.91713050026985</v>
      </c>
    </row>
    <row r="104" spans="1:6" s="6" customFormat="1" ht="17.149999999999999" customHeight="1" x14ac:dyDescent="0.2">
      <c r="A104" s="14" t="s">
        <v>76</v>
      </c>
      <c r="B104" s="202"/>
      <c r="C104" s="7">
        <v>113.18531013676123</v>
      </c>
      <c r="D104" s="7">
        <v>113.84319023175271</v>
      </c>
      <c r="E104" s="7">
        <v>116.6504079871673</v>
      </c>
      <c r="F104" s="13">
        <v>106.27635863234619</v>
      </c>
    </row>
    <row r="105" spans="1:6" s="6" customFormat="1" ht="17.149999999999999" customHeight="1" x14ac:dyDescent="0.2">
      <c r="A105" s="14" t="s">
        <v>77</v>
      </c>
      <c r="B105" s="202"/>
      <c r="C105" s="7">
        <v>113.23140250559071</v>
      </c>
      <c r="D105" s="7">
        <v>113.91156012392756</v>
      </c>
      <c r="E105" s="7">
        <v>116.68049006223484</v>
      </c>
      <c r="F105" s="13">
        <v>106.44793301010152</v>
      </c>
    </row>
    <row r="106" spans="1:6" s="6" customFormat="1" ht="17.149999999999999" customHeight="1" x14ac:dyDescent="0.2">
      <c r="A106" s="14" t="s">
        <v>294</v>
      </c>
      <c r="B106" s="202"/>
      <c r="C106" s="7">
        <v>113.01146939303428</v>
      </c>
      <c r="D106" s="7">
        <v>113.73367142478253</v>
      </c>
      <c r="E106" s="7">
        <v>116.56545784354689</v>
      </c>
      <c r="F106" s="13">
        <v>106.10061520214128</v>
      </c>
    </row>
    <row r="107" spans="1:6" s="108" customFormat="1" ht="17.149999999999999" customHeight="1" x14ac:dyDescent="0.2">
      <c r="A107" s="14" t="s">
        <v>79</v>
      </c>
      <c r="B107" s="189"/>
      <c r="C107" s="7">
        <v>113.8259973503155</v>
      </c>
      <c r="D107" s="7">
        <v>114.54175528588348</v>
      </c>
      <c r="E107" s="7">
        <v>117.61436242996857</v>
      </c>
      <c r="F107" s="13">
        <v>106.25956884502735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345</v>
      </c>
      <c r="B109" s="51">
        <f>DATEVALUE(LEFT(A109,4) &amp; "/1/1")</f>
        <v>42005</v>
      </c>
      <c r="C109" s="7">
        <v>113.72579244876277</v>
      </c>
      <c r="D109" s="7">
        <v>114.5476836706378</v>
      </c>
      <c r="E109" s="7">
        <v>117.62602942853492</v>
      </c>
      <c r="F109" s="13">
        <v>106.25002884502734</v>
      </c>
    </row>
    <row r="110" spans="1:6" s="6" customFormat="1" ht="17.149999999999999" customHeight="1" x14ac:dyDescent="0.2">
      <c r="A110" s="15" t="s">
        <v>80</v>
      </c>
      <c r="B110" s="202"/>
      <c r="C110" s="7">
        <v>113.63589150835367</v>
      </c>
      <c r="D110" s="7">
        <v>114.37211747538815</v>
      </c>
      <c r="E110" s="7">
        <v>117.42084050653777</v>
      </c>
      <c r="F110" s="13">
        <v>106.15431045794337</v>
      </c>
    </row>
    <row r="111" spans="1:6" s="6" customFormat="1" ht="17.149999999999999" customHeight="1" x14ac:dyDescent="0.2">
      <c r="A111" s="14" t="s">
        <v>81</v>
      </c>
      <c r="B111" s="202"/>
      <c r="C111" s="7">
        <v>113.81404422145465</v>
      </c>
      <c r="D111" s="7">
        <v>114.52547476275677</v>
      </c>
      <c r="E111" s="7">
        <v>117.63227153939853</v>
      </c>
      <c r="F111" s="13">
        <v>106.15113045794337</v>
      </c>
    </row>
    <row r="112" spans="1:6" s="6" customFormat="1" ht="17.149999999999999" customHeight="1" x14ac:dyDescent="0.2">
      <c r="A112" s="14" t="s">
        <v>82</v>
      </c>
      <c r="B112" s="202"/>
      <c r="C112" s="7">
        <v>113.89660609922319</v>
      </c>
      <c r="D112" s="7">
        <v>114.59673579355413</v>
      </c>
      <c r="E112" s="7">
        <v>117.67569065578505</v>
      </c>
      <c r="F112" s="13">
        <v>106.29743913238917</v>
      </c>
    </row>
    <row r="113" spans="1:6" s="6" customFormat="1" ht="17.149999999999999" customHeight="1" x14ac:dyDescent="0.2">
      <c r="A113" s="14" t="s">
        <v>72</v>
      </c>
      <c r="B113" s="202"/>
      <c r="C113" s="7">
        <v>113.91345223926578</v>
      </c>
      <c r="D113" s="7">
        <v>114.64136743834294</v>
      </c>
      <c r="E113" s="7">
        <v>117.67952537962188</v>
      </c>
      <c r="F113" s="13">
        <v>106.45203853084524</v>
      </c>
    </row>
    <row r="114" spans="1:6" s="6" customFormat="1" ht="17.149999999999999" customHeight="1" x14ac:dyDescent="0.2">
      <c r="A114" s="14" t="s">
        <v>73</v>
      </c>
      <c r="B114" s="202"/>
      <c r="C114" s="7">
        <v>114.00290107061554</v>
      </c>
      <c r="D114" s="7">
        <v>114.69374072243686</v>
      </c>
      <c r="E114" s="7">
        <v>117.7259697640289</v>
      </c>
      <c r="F114" s="13">
        <v>106.52039311365175</v>
      </c>
    </row>
    <row r="115" spans="1:6" s="6" customFormat="1" ht="17.149999999999999" customHeight="1" x14ac:dyDescent="0.2">
      <c r="A115" s="14" t="s">
        <v>74</v>
      </c>
      <c r="B115" s="202"/>
      <c r="C115" s="7">
        <v>114.00664500565421</v>
      </c>
      <c r="D115" s="7">
        <v>114.68361419542455</v>
      </c>
      <c r="E115" s="7">
        <v>117.7927782744388</v>
      </c>
      <c r="F115" s="13">
        <v>106.30288884718732</v>
      </c>
    </row>
    <row r="116" spans="1:6" s="6" customFormat="1" ht="17.149999999999999" customHeight="1" x14ac:dyDescent="0.2">
      <c r="A116" s="14" t="s">
        <v>75</v>
      </c>
      <c r="B116" s="202"/>
      <c r="C116" s="7">
        <v>113.76769131756552</v>
      </c>
      <c r="D116" s="7">
        <v>114.4484458049337</v>
      </c>
      <c r="E116" s="7">
        <v>117.53114107967518</v>
      </c>
      <c r="F116" s="13">
        <v>106.13906689363874</v>
      </c>
    </row>
    <row r="117" spans="1:6" s="6" customFormat="1" ht="17.149999999999999" customHeight="1" x14ac:dyDescent="0.2">
      <c r="A117" s="14" t="s">
        <v>76</v>
      </c>
      <c r="B117" s="202"/>
      <c r="C117" s="7">
        <v>113.95995558848618</v>
      </c>
      <c r="D117" s="7">
        <v>114.69013864158818</v>
      </c>
      <c r="E117" s="7">
        <v>117.74880522431984</v>
      </c>
      <c r="F117" s="13">
        <v>106.44552886537059</v>
      </c>
    </row>
    <row r="118" spans="1:6" s="6" customFormat="1" ht="17.149999999999999" customHeight="1" x14ac:dyDescent="0.2">
      <c r="A118" s="14" t="s">
        <v>313</v>
      </c>
      <c r="B118" s="202"/>
      <c r="C118" s="7">
        <v>113.6970824032481</v>
      </c>
      <c r="D118" s="7">
        <v>114.42330222813489</v>
      </c>
      <c r="E118" s="7">
        <v>117.45691300478254</v>
      </c>
      <c r="F118" s="13">
        <v>106.24623016425168</v>
      </c>
    </row>
    <row r="119" spans="1:6" s="6" customFormat="1" ht="17.149999999999999" customHeight="1" x14ac:dyDescent="0.2">
      <c r="A119" s="14" t="s">
        <v>78</v>
      </c>
      <c r="B119" s="202"/>
      <c r="C119" s="7">
        <v>113.52133163065803</v>
      </c>
      <c r="D119" s="7">
        <v>114.22722290992536</v>
      </c>
      <c r="E119" s="7">
        <v>117.21050545582514</v>
      </c>
      <c r="F119" s="13">
        <v>106.18581016425169</v>
      </c>
    </row>
    <row r="120" spans="1:6" s="108" customFormat="1" ht="17.149999999999999" customHeight="1" x14ac:dyDescent="0.2">
      <c r="A120" s="14" t="s">
        <v>297</v>
      </c>
      <c r="B120" s="189"/>
      <c r="C120" s="7">
        <v>112.74650238839526</v>
      </c>
      <c r="D120" s="7">
        <v>113.41830841975307</v>
      </c>
      <c r="E120" s="7">
        <v>116.1717446350201</v>
      </c>
      <c r="F120" s="13">
        <v>105.99644450469113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357</v>
      </c>
      <c r="B122" s="51">
        <f>DATEVALUE(LEFT(A122,4) &amp; "/1/1")</f>
        <v>42370</v>
      </c>
      <c r="C122" s="7">
        <v>112.68807715012127</v>
      </c>
      <c r="D122" s="7">
        <v>113.3717370328223</v>
      </c>
      <c r="E122" s="7">
        <v>116.14052039274834</v>
      </c>
      <c r="F122" s="13">
        <v>105.90850501977704</v>
      </c>
    </row>
    <row r="123" spans="1:6" s="6" customFormat="1" ht="17.149999999999999" customHeight="1" x14ac:dyDescent="0.2">
      <c r="A123" s="15" t="s">
        <v>80</v>
      </c>
      <c r="B123" s="202"/>
      <c r="C123" s="7">
        <v>112.46195675852647</v>
      </c>
      <c r="D123" s="7">
        <v>113.15655384828344</v>
      </c>
      <c r="E123" s="7">
        <v>115.84368361385718</v>
      </c>
      <c r="F123" s="13">
        <v>105.91341840478935</v>
      </c>
    </row>
    <row r="124" spans="1:6" s="6" customFormat="1" ht="17.149999999999999" customHeight="1" x14ac:dyDescent="0.2">
      <c r="A124" s="14" t="s">
        <v>296</v>
      </c>
      <c r="B124" s="202"/>
      <c r="C124" s="7">
        <v>112.2359300486731</v>
      </c>
      <c r="D124" s="7">
        <v>112.82446598688924</v>
      </c>
      <c r="E124" s="7">
        <v>115.43655236021414</v>
      </c>
      <c r="F124" s="13">
        <v>105.78360936936085</v>
      </c>
    </row>
    <row r="125" spans="1:6" s="6" customFormat="1" ht="17.149999999999999" customHeight="1" x14ac:dyDescent="0.2">
      <c r="A125" s="14" t="s">
        <v>82</v>
      </c>
      <c r="B125" s="202"/>
      <c r="C125" s="7">
        <v>112.13801135517271</v>
      </c>
      <c r="D125" s="7">
        <v>112.76041059631396</v>
      </c>
      <c r="E125" s="7">
        <v>115.36406979019046</v>
      </c>
      <c r="F125" s="13">
        <v>105.74226936936084</v>
      </c>
    </row>
    <row r="126" spans="1:6" s="6" customFormat="1" ht="17.149999999999999" customHeight="1" x14ac:dyDescent="0.2">
      <c r="A126" s="14" t="s">
        <v>72</v>
      </c>
      <c r="B126" s="202"/>
      <c r="C126" s="7">
        <v>112.24360101971169</v>
      </c>
      <c r="D126" s="7">
        <v>112.93982312064411</v>
      </c>
      <c r="E126" s="7">
        <v>115.60136676746481</v>
      </c>
      <c r="F126" s="13">
        <v>105.76565484277629</v>
      </c>
    </row>
    <row r="127" spans="1:6" s="6" customFormat="1" ht="17.149999999999999" customHeight="1" x14ac:dyDescent="0.2">
      <c r="A127" s="14" t="s">
        <v>73</v>
      </c>
      <c r="B127" s="202"/>
      <c r="C127" s="7">
        <v>111.85335318748982</v>
      </c>
      <c r="D127" s="7">
        <v>112.48198618621787</v>
      </c>
      <c r="E127" s="7">
        <v>115.00906940740693</v>
      </c>
      <c r="F127" s="13">
        <v>105.67025484277629</v>
      </c>
    </row>
    <row r="128" spans="1:6" s="6" customFormat="1" ht="17.149999999999999" customHeight="1" x14ac:dyDescent="0.2">
      <c r="A128" s="14" t="s">
        <v>74</v>
      </c>
      <c r="B128" s="202"/>
      <c r="C128" s="7">
        <v>111.82991578129655</v>
      </c>
      <c r="D128" s="7">
        <v>112.43680380514769</v>
      </c>
      <c r="E128" s="7">
        <v>114.96904295300794</v>
      </c>
      <c r="F128" s="13">
        <v>105.61117470518741</v>
      </c>
    </row>
    <row r="129" spans="1:6" s="6" customFormat="1" ht="17.149999999999999" customHeight="1" x14ac:dyDescent="0.2">
      <c r="A129" s="14" t="s">
        <v>75</v>
      </c>
      <c r="B129" s="202"/>
      <c r="C129" s="7">
        <v>111.70125134252794</v>
      </c>
      <c r="D129" s="7">
        <v>112.29853634456427</v>
      </c>
      <c r="E129" s="7">
        <v>114.75940519675595</v>
      </c>
      <c r="F129" s="13">
        <v>105.66528526995742</v>
      </c>
    </row>
    <row r="130" spans="1:6" s="6" customFormat="1" ht="17.149999999999999" customHeight="1" x14ac:dyDescent="0.2">
      <c r="A130" s="14" t="s">
        <v>76</v>
      </c>
      <c r="B130" s="202"/>
      <c r="C130" s="7">
        <v>111.49606695951805</v>
      </c>
      <c r="D130" s="7">
        <v>112.06238045478972</v>
      </c>
      <c r="E130" s="7">
        <v>114.43368119836364</v>
      </c>
      <c r="F130" s="13">
        <v>105.67055945566622</v>
      </c>
    </row>
    <row r="131" spans="1:6" s="6" customFormat="1" ht="17.149999999999999" customHeight="1" x14ac:dyDescent="0.2">
      <c r="A131" s="14" t="s">
        <v>77</v>
      </c>
      <c r="B131" s="202"/>
      <c r="C131" s="7">
        <v>111.45690992270374</v>
      </c>
      <c r="D131" s="7">
        <v>112.0134656499564</v>
      </c>
      <c r="E131" s="7">
        <v>114.39375369516466</v>
      </c>
      <c r="F131" s="13">
        <v>105.5974194556662</v>
      </c>
    </row>
    <row r="132" spans="1:6" s="6" customFormat="1" ht="17.149999999999999" customHeight="1" x14ac:dyDescent="0.2">
      <c r="A132" s="14" t="s">
        <v>78</v>
      </c>
      <c r="B132" s="202"/>
      <c r="C132" s="7">
        <v>111.54254683444282</v>
      </c>
      <c r="D132" s="7">
        <v>112.03307946296343</v>
      </c>
      <c r="E132" s="7">
        <v>114.39956730344646</v>
      </c>
      <c r="F132" s="13">
        <v>105.65423160321349</v>
      </c>
    </row>
    <row r="133" spans="1:6" s="108" customFormat="1" ht="17.149999999999999" customHeight="1" x14ac:dyDescent="0.2">
      <c r="A133" s="14" t="s">
        <v>79</v>
      </c>
      <c r="B133" s="189"/>
      <c r="C133" s="7">
        <v>111.988459638805</v>
      </c>
      <c r="D133" s="7">
        <v>112.51299157154214</v>
      </c>
      <c r="E133" s="7">
        <v>114.92861167078047</v>
      </c>
      <c r="F133" s="13">
        <v>106.00170812592337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112.16027171296749</v>
      </c>
      <c r="D135" s="7">
        <v>112.74538004252545</v>
      </c>
      <c r="E135" s="7">
        <v>115.15053682431994</v>
      </c>
      <c r="F135" s="13">
        <v>106.26230038014224</v>
      </c>
    </row>
    <row r="136" spans="1:6" s="6" customFormat="1" ht="17.149999999999999" customHeight="1" x14ac:dyDescent="0.2">
      <c r="A136" s="15" t="s">
        <v>295</v>
      </c>
      <c r="B136" s="202"/>
      <c r="C136" s="7">
        <v>112.31486574500215</v>
      </c>
      <c r="D136" s="7">
        <v>112.88609811774435</v>
      </c>
      <c r="E136" s="7">
        <v>115.35874004409899</v>
      </c>
      <c r="F136" s="13">
        <v>106.22111282179804</v>
      </c>
    </row>
    <row r="137" spans="1:6" s="6" customFormat="1" ht="17.149999999999999" customHeight="1" x14ac:dyDescent="0.2">
      <c r="A137" s="14" t="s">
        <v>81</v>
      </c>
      <c r="B137" s="202"/>
      <c r="C137" s="7">
        <v>112.40945538439605</v>
      </c>
      <c r="D137" s="7">
        <v>112.91590418207606</v>
      </c>
      <c r="E137" s="7">
        <v>115.38794186032806</v>
      </c>
      <c r="F137" s="13">
        <v>106.25254763175452</v>
      </c>
    </row>
    <row r="138" spans="1:6" s="6" customFormat="1" ht="17.149999999999999" customHeight="1" x14ac:dyDescent="0.2">
      <c r="A138" s="14" t="s">
        <v>82</v>
      </c>
      <c r="B138" s="202"/>
      <c r="C138" s="7">
        <v>112.73083578567254</v>
      </c>
      <c r="D138" s="7">
        <v>113.24231849968157</v>
      </c>
      <c r="E138" s="7">
        <v>115.77648238931152</v>
      </c>
      <c r="F138" s="13">
        <v>106.41150127464059</v>
      </c>
    </row>
    <row r="139" spans="1:6" s="6" customFormat="1" ht="17.149999999999999" customHeight="1" x14ac:dyDescent="0.2">
      <c r="A139" s="14" t="s">
        <v>72</v>
      </c>
      <c r="B139" s="202"/>
      <c r="C139" s="7">
        <v>112.64028712642437</v>
      </c>
      <c r="D139" s="7">
        <v>113.26398128675062</v>
      </c>
      <c r="E139" s="7">
        <v>115.78720464820312</v>
      </c>
      <c r="F139" s="13">
        <v>106.46265416242159</v>
      </c>
    </row>
    <row r="140" spans="1:6" s="6" customFormat="1" ht="17.149999999999999" customHeight="1" x14ac:dyDescent="0.2">
      <c r="A140" s="14" t="s">
        <v>73</v>
      </c>
      <c r="B140" s="202"/>
      <c r="C140" s="7">
        <v>112.68654878383698</v>
      </c>
      <c r="D140" s="7">
        <v>113.2277574851464</v>
      </c>
      <c r="E140" s="7">
        <v>115.76939537262834</v>
      </c>
      <c r="F140" s="13">
        <v>106.37679416242159</v>
      </c>
    </row>
    <row r="141" spans="1:6" s="6" customFormat="1" ht="17.149999999999999" customHeight="1" x14ac:dyDescent="0.2">
      <c r="A141" s="14" t="s">
        <v>74</v>
      </c>
      <c r="B141" s="202"/>
      <c r="C141" s="7">
        <v>112.67563341874413</v>
      </c>
      <c r="D141" s="7">
        <v>113.24464130996023</v>
      </c>
      <c r="E141" s="7">
        <v>115.78310494325332</v>
      </c>
      <c r="F141" s="13">
        <v>106.40223416242158</v>
      </c>
    </row>
    <row r="142" spans="1:6" s="6" customFormat="1" ht="17.149999999999999" customHeight="1" x14ac:dyDescent="0.2">
      <c r="A142" s="14" t="s">
        <v>75</v>
      </c>
      <c r="B142" s="202"/>
      <c r="C142" s="7">
        <v>112.81552752611118</v>
      </c>
      <c r="D142" s="7">
        <v>113.39106419483831</v>
      </c>
      <c r="E142" s="7">
        <v>115.94139551236677</v>
      </c>
      <c r="F142" s="13">
        <v>106.51666780531411</v>
      </c>
    </row>
    <row r="143" spans="1:6" s="6" customFormat="1" ht="17.149999999999999" customHeight="1" x14ac:dyDescent="0.2">
      <c r="A143" s="14" t="s">
        <v>76</v>
      </c>
      <c r="B143" s="202"/>
      <c r="C143" s="7">
        <v>113.18559271519432</v>
      </c>
      <c r="D143" s="7">
        <v>113.77373437184843</v>
      </c>
      <c r="E143" s="7">
        <v>116.413050098865</v>
      </c>
      <c r="F143" s="13">
        <v>106.65948126288363</v>
      </c>
    </row>
    <row r="144" spans="1:6" s="6" customFormat="1" ht="17.149999999999999" customHeight="1" x14ac:dyDescent="0.2">
      <c r="A144" s="14" t="s">
        <v>77</v>
      </c>
      <c r="B144" s="202"/>
      <c r="C144" s="7">
        <v>113.42499199058996</v>
      </c>
      <c r="D144" s="7">
        <v>114.02030532560254</v>
      </c>
      <c r="E144" s="7">
        <v>116.72868116789992</v>
      </c>
      <c r="F144" s="13">
        <v>106.71990126288364</v>
      </c>
    </row>
    <row r="145" spans="1:6" s="6" customFormat="1" ht="17.149999999999999" customHeight="1" x14ac:dyDescent="0.2">
      <c r="A145" s="14" t="s">
        <v>78</v>
      </c>
      <c r="B145" s="202"/>
      <c r="C145" s="7">
        <v>113.65667058876082</v>
      </c>
      <c r="D145" s="7">
        <v>114.28389493321497</v>
      </c>
      <c r="E145" s="7">
        <v>117.07876552709614</v>
      </c>
      <c r="F145" s="13">
        <v>106.75034500277539</v>
      </c>
    </row>
    <row r="146" spans="1:6" s="108" customFormat="1" ht="17.149999999999999" customHeight="1" x14ac:dyDescent="0.2">
      <c r="A146" s="14" t="s">
        <v>79</v>
      </c>
      <c r="B146" s="189"/>
      <c r="C146" s="7">
        <v>114.46793378039403</v>
      </c>
      <c r="D146" s="7">
        <v>115.15196550636426</v>
      </c>
      <c r="E146" s="7">
        <v>117.94657079829511</v>
      </c>
      <c r="F146" s="13">
        <v>107.6191306950769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327</v>
      </c>
      <c r="B148" s="51">
        <f>DATEVALUE(LEFT(A148,4) &amp; "/1/1")</f>
        <v>43101</v>
      </c>
      <c r="C148" s="7">
        <v>114.94607517667923</v>
      </c>
      <c r="D148" s="7">
        <v>115.63933156160607</v>
      </c>
      <c r="E148" s="7">
        <v>118.59217192286212</v>
      </c>
      <c r="F148" s="13">
        <v>107.67997546589231</v>
      </c>
    </row>
    <row r="149" spans="1:6" s="6" customFormat="1" ht="17.149999999999999" customHeight="1" x14ac:dyDescent="0.2">
      <c r="A149" s="15" t="s">
        <v>80</v>
      </c>
      <c r="B149" s="202"/>
      <c r="C149" s="7">
        <v>115.02635243938553</v>
      </c>
      <c r="D149" s="7">
        <v>115.7566394224025</v>
      </c>
      <c r="E149" s="7">
        <v>118.80018971940231</v>
      </c>
      <c r="F149" s="13">
        <v>107.5527754658923</v>
      </c>
    </row>
    <row r="150" spans="1:6" s="6" customFormat="1" ht="17.149999999999999" customHeight="1" x14ac:dyDescent="0.2">
      <c r="A150" s="14" t="s">
        <v>81</v>
      </c>
      <c r="B150" s="202"/>
      <c r="C150" s="7">
        <v>115.39600553819753</v>
      </c>
      <c r="D150" s="7">
        <v>116.08421528032829</v>
      </c>
      <c r="E150" s="7">
        <v>119.17167318395028</v>
      </c>
      <c r="F150" s="13">
        <v>107.76199874336652</v>
      </c>
    </row>
    <row r="151" spans="1:6" s="6" customFormat="1" ht="17.149999999999999" customHeight="1" x14ac:dyDescent="0.2">
      <c r="A151" s="14" t="s">
        <v>82</v>
      </c>
      <c r="B151" s="202"/>
      <c r="C151" s="7">
        <v>115.48351381746194</v>
      </c>
      <c r="D151" s="7">
        <v>116.16605846444681</v>
      </c>
      <c r="E151" s="7">
        <v>119.30622169615667</v>
      </c>
      <c r="F151" s="13">
        <v>107.7017751635999</v>
      </c>
    </row>
    <row r="152" spans="1:6" s="6" customFormat="1" ht="17.149999999999999" customHeight="1" x14ac:dyDescent="0.2">
      <c r="A152" s="14" t="s">
        <v>72</v>
      </c>
      <c r="B152" s="202"/>
      <c r="C152" s="7">
        <v>115.55762253276984</v>
      </c>
      <c r="D152" s="7">
        <v>116.28247906779161</v>
      </c>
      <c r="E152" s="7">
        <v>119.46465341447966</v>
      </c>
      <c r="F152" s="13">
        <v>107.70495516359992</v>
      </c>
    </row>
    <row r="153" spans="1:6" s="6" customFormat="1" ht="17.149999999999999" customHeight="1" x14ac:dyDescent="0.2">
      <c r="A153" s="14" t="s">
        <v>73</v>
      </c>
      <c r="B153" s="202"/>
      <c r="C153" s="7">
        <v>115.87687338419899</v>
      </c>
      <c r="D153" s="7">
        <v>116.56302199382958</v>
      </c>
      <c r="E153" s="7">
        <v>119.84101668571351</v>
      </c>
      <c r="F153" s="13">
        <v>107.72721516359991</v>
      </c>
    </row>
    <row r="154" spans="1:6" s="6" customFormat="1" ht="17.149999999999999" customHeight="1" x14ac:dyDescent="0.2">
      <c r="A154" s="14" t="s">
        <v>74</v>
      </c>
      <c r="B154" s="202"/>
      <c r="C154" s="7">
        <v>115.83905492170899</v>
      </c>
      <c r="D154" s="7">
        <v>116.56118410844741</v>
      </c>
      <c r="E154" s="7">
        <v>119.85147418861699</v>
      </c>
      <c r="F154" s="13">
        <v>107.69223516359992</v>
      </c>
    </row>
    <row r="155" spans="1:6" s="6" customFormat="1" ht="17.149999999999999" customHeight="1" x14ac:dyDescent="0.2">
      <c r="A155" s="14" t="s">
        <v>75</v>
      </c>
      <c r="B155" s="202"/>
      <c r="C155" s="7">
        <v>115.74141475259125</v>
      </c>
      <c r="D155" s="7">
        <v>116.54849962937163</v>
      </c>
      <c r="E155" s="7">
        <v>119.8836161034661</v>
      </c>
      <c r="F155" s="13">
        <v>107.55872152070739</v>
      </c>
    </row>
    <row r="156" spans="1:6" s="6" customFormat="1" ht="17.149999999999999" customHeight="1" x14ac:dyDescent="0.2">
      <c r="A156" s="14" t="s">
        <v>76</v>
      </c>
      <c r="B156" s="202"/>
      <c r="C156" s="7">
        <v>116.65676668143828</v>
      </c>
      <c r="D156" s="7">
        <v>117.44966461858915</v>
      </c>
      <c r="E156" s="7">
        <v>121.06707715657875</v>
      </c>
      <c r="F156" s="13">
        <v>107.69895986910797</v>
      </c>
    </row>
    <row r="157" spans="1:6" s="6" customFormat="1" ht="17.149999999999999" customHeight="1" x14ac:dyDescent="0.2">
      <c r="A157" s="14" t="s">
        <v>88</v>
      </c>
      <c r="B157" s="202"/>
      <c r="C157" s="7">
        <v>116.80892449253473</v>
      </c>
      <c r="D157" s="7">
        <v>117.57842812677336</v>
      </c>
      <c r="E157" s="7">
        <v>121.2128986705074</v>
      </c>
      <c r="F157" s="13">
        <v>107.78174366779473</v>
      </c>
    </row>
    <row r="158" spans="1:6" s="6" customFormat="1" ht="17.149999999999999" customHeight="1" x14ac:dyDescent="0.2">
      <c r="A158" s="14" t="s">
        <v>89</v>
      </c>
      <c r="B158" s="202"/>
      <c r="C158" s="7">
        <v>116.89159155992601</v>
      </c>
      <c r="D158" s="7">
        <v>117.64798015239532</v>
      </c>
      <c r="E158" s="7">
        <v>121.25631398662915</v>
      </c>
      <c r="F158" s="13">
        <v>107.92174697172213</v>
      </c>
    </row>
    <row r="159" spans="1:6" s="6" customFormat="1" ht="17.149999999999999" customHeight="1" x14ac:dyDescent="0.2">
      <c r="A159" s="14" t="s">
        <v>90</v>
      </c>
      <c r="B159" s="202"/>
      <c r="C159" s="7">
        <v>117.12513439870304</v>
      </c>
      <c r="D159" s="7">
        <v>117.91107982164777</v>
      </c>
      <c r="E159" s="7">
        <v>121.56406651081961</v>
      </c>
      <c r="F159" s="13">
        <v>108.0644852500219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117.1862999728115</v>
      </c>
      <c r="D161" s="7">
        <v>117.98769811074662</v>
      </c>
      <c r="E161" s="7">
        <v>121.69152461487617</v>
      </c>
      <c r="F161" s="13">
        <v>108.00406525002191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117.26474630228778</v>
      </c>
      <c r="D162" s="7">
        <v>118.02211730991823</v>
      </c>
      <c r="E162" s="7">
        <v>121.71511803298915</v>
      </c>
      <c r="F162" s="13">
        <v>108.0676652500219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117.52179126042041</v>
      </c>
      <c r="D163" s="7">
        <v>118.25321820273315</v>
      </c>
      <c r="E163" s="7">
        <v>121.82319002120492</v>
      </c>
      <c r="F163" s="13">
        <v>108.63038950948358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117.6148749127715</v>
      </c>
      <c r="D164" s="7">
        <v>118.29513051517796</v>
      </c>
      <c r="E164" s="7">
        <v>121.8262117857541</v>
      </c>
      <c r="F164" s="13">
        <v>108.77713096322583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117.4904565624842</v>
      </c>
      <c r="D165" s="7">
        <v>118.25907035742915</v>
      </c>
      <c r="E165" s="7">
        <v>121.82868257578863</v>
      </c>
      <c r="F165" s="13">
        <v>108.63721096322584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118.14592585957823</v>
      </c>
      <c r="D166" s="7">
        <v>118.85213871186889</v>
      </c>
      <c r="E166" s="7">
        <v>122.44449795037846</v>
      </c>
      <c r="F166" s="13">
        <v>109.16896491819227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118.04118007637618</v>
      </c>
      <c r="D167" s="7">
        <v>118.7451988394489</v>
      </c>
      <c r="E167" s="7">
        <v>122.2447958220264</v>
      </c>
      <c r="F167" s="13">
        <v>109.31206491819228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117.99391939317559</v>
      </c>
      <c r="D168" s="7">
        <v>118.72778700698174</v>
      </c>
      <c r="E168" s="7">
        <v>122.30348951999434</v>
      </c>
      <c r="F168" s="13">
        <v>109.08951127530622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118.8488823545643</v>
      </c>
      <c r="D169" s="7">
        <v>119.59223275573515</v>
      </c>
      <c r="E169" s="7">
        <v>123.15409143530574</v>
      </c>
      <c r="F169" s="13">
        <v>109.99127295943512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118.80216144600362</v>
      </c>
      <c r="D170" s="7">
        <v>119.49251929915037</v>
      </c>
      <c r="E170" s="7">
        <v>122.95186741641957</v>
      </c>
      <c r="F170" s="13">
        <v>110.16787585223179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118.69743502475455</v>
      </c>
      <c r="D171" s="7">
        <v>119.39669782134422</v>
      </c>
      <c r="E171" s="7">
        <v>122.8124653089133</v>
      </c>
      <c r="F171" s="13">
        <v>110.18952559136309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119.51463894029796</v>
      </c>
      <c r="D172" s="7">
        <v>120.28478784738073</v>
      </c>
      <c r="E172" s="7">
        <v>123.84465820255504</v>
      </c>
      <c r="F172" s="13">
        <v>110.68918756259082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119.57914744850382</v>
      </c>
      <c r="D174" s="7">
        <v>120.36255326678322</v>
      </c>
      <c r="E174" s="7">
        <v>123.90563325401703</v>
      </c>
      <c r="F174" s="13">
        <v>110.81221127606504</v>
      </c>
    </row>
    <row r="175" spans="1:6" s="6" customFormat="1" ht="17.149999999999999" customHeight="1" x14ac:dyDescent="0.2">
      <c r="A175" s="14" t="s">
        <v>91</v>
      </c>
      <c r="B175" s="202"/>
      <c r="C175" s="7">
        <v>119.47649735965163</v>
      </c>
      <c r="D175" s="7">
        <v>120.27342470634612</v>
      </c>
      <c r="E175" s="7">
        <v>123.83886984755674</v>
      </c>
      <c r="F175" s="13">
        <v>110.66279763317898</v>
      </c>
    </row>
    <row r="176" spans="1:6" s="6" customFormat="1" ht="17.149999999999999" customHeight="1" x14ac:dyDescent="0.2">
      <c r="A176" s="14" t="s">
        <v>92</v>
      </c>
      <c r="B176" s="202"/>
      <c r="C176" s="7">
        <v>119.16647795801019</v>
      </c>
      <c r="D176" s="7">
        <v>119.94975992027311</v>
      </c>
      <c r="E176" s="7">
        <v>123.4145498434039</v>
      </c>
      <c r="F176" s="13">
        <v>110.61044813190799</v>
      </c>
    </row>
    <row r="177" spans="1:6" s="6" customFormat="1" ht="17.149999999999999" customHeight="1" x14ac:dyDescent="0.2">
      <c r="A177" s="14" t="s">
        <v>93</v>
      </c>
      <c r="B177" s="202"/>
      <c r="C177" s="7">
        <v>118.99205961798444</v>
      </c>
      <c r="D177" s="7">
        <v>119.76194754740649</v>
      </c>
      <c r="E177" s="7">
        <v>123.18080660001212</v>
      </c>
      <c r="F177" s="13">
        <v>110.54644203014652</v>
      </c>
    </row>
    <row r="178" spans="1:6" s="6" customFormat="1" ht="17.149999999999999" customHeight="1" x14ac:dyDescent="0.2">
      <c r="A178" s="14" t="s">
        <v>403</v>
      </c>
      <c r="B178" s="202"/>
      <c r="C178" s="7">
        <v>118.84275715612915</v>
      </c>
      <c r="D178" s="7">
        <v>119.63818441170142</v>
      </c>
      <c r="E178" s="7">
        <v>122.98399439860674</v>
      </c>
      <c r="F178" s="13">
        <v>110.61958203014653</v>
      </c>
    </row>
    <row r="179" spans="1:6" s="6" customFormat="1" ht="17.149999999999999" customHeight="1" x14ac:dyDescent="0.2">
      <c r="A179" s="14" t="s">
        <v>73</v>
      </c>
      <c r="B179" s="202"/>
      <c r="C179" s="7">
        <v>118.88726221246638</v>
      </c>
      <c r="D179" s="7">
        <v>119.6740709072856</v>
      </c>
      <c r="E179" s="7">
        <v>123.01554323787092</v>
      </c>
      <c r="F179" s="13">
        <v>110.66716064147286</v>
      </c>
    </row>
    <row r="180" spans="1:6" s="6" customFormat="1" ht="17.149999999999999" customHeight="1" x14ac:dyDescent="0.2">
      <c r="A180" s="14" t="s">
        <v>74</v>
      </c>
      <c r="B180" s="202"/>
      <c r="C180" s="7">
        <v>118.97988749054564</v>
      </c>
      <c r="D180" s="7">
        <v>119.74182784698452</v>
      </c>
      <c r="E180" s="7">
        <v>123.08956135097608</v>
      </c>
      <c r="F180" s="13">
        <v>110.71804064147285</v>
      </c>
    </row>
    <row r="181" spans="1:6" s="6" customFormat="1" ht="17.149999999999999" customHeight="1" x14ac:dyDescent="0.2">
      <c r="A181" s="14" t="s">
        <v>75</v>
      </c>
      <c r="B181" s="202"/>
      <c r="C181" s="7">
        <v>118.96898838879058</v>
      </c>
      <c r="D181" s="7">
        <v>119.73539862958955</v>
      </c>
      <c r="E181" s="7">
        <v>123.03947298634532</v>
      </c>
      <c r="F181" s="13">
        <v>110.82929428436537</v>
      </c>
    </row>
    <row r="182" spans="1:6" s="6" customFormat="1" ht="17.149999999999999" customHeight="1" x14ac:dyDescent="0.2">
      <c r="A182" s="14" t="s">
        <v>76</v>
      </c>
      <c r="B182" s="202"/>
      <c r="C182" s="7">
        <v>119.10485355417079</v>
      </c>
      <c r="D182" s="7">
        <v>119.88477655549735</v>
      </c>
      <c r="E182" s="7">
        <v>123.23869638542159</v>
      </c>
      <c r="F182" s="13">
        <v>110.84431416101563</v>
      </c>
    </row>
    <row r="183" spans="1:6" s="6" customFormat="1" ht="17.149999999999999" customHeight="1" x14ac:dyDescent="0.2">
      <c r="A183" s="14" t="s">
        <v>88</v>
      </c>
      <c r="B183" s="202"/>
      <c r="C183" s="7">
        <v>119.20290100852951</v>
      </c>
      <c r="D183" s="7">
        <v>119.92305921961167</v>
      </c>
      <c r="E183" s="7">
        <v>123.34849814816407</v>
      </c>
      <c r="F183" s="13">
        <v>110.68981770266363</v>
      </c>
    </row>
    <row r="184" spans="1:6" s="6" customFormat="1" ht="17.149999999999999" customHeight="1" x14ac:dyDescent="0.2">
      <c r="A184" s="14" t="s">
        <v>89</v>
      </c>
      <c r="B184" s="202"/>
      <c r="C184" s="7">
        <v>119.13108945489378</v>
      </c>
      <c r="D184" s="7">
        <v>119.93053508665272</v>
      </c>
      <c r="E184" s="7">
        <v>123.34234924445515</v>
      </c>
      <c r="F184" s="13">
        <v>110.73401902345574</v>
      </c>
    </row>
    <row r="185" spans="1:6" s="6" customFormat="1" ht="17.149999999999999" customHeight="1" x14ac:dyDescent="0.2">
      <c r="A185" s="14" t="s">
        <v>90</v>
      </c>
      <c r="B185" s="202"/>
      <c r="C185" s="7">
        <v>119.20424001704137</v>
      </c>
      <c r="D185" s="7">
        <v>120.00094067609064</v>
      </c>
      <c r="E185" s="7">
        <v>123.37847713114208</v>
      </c>
      <c r="F185" s="13">
        <v>110.89681986931114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119.92011775438979</v>
      </c>
      <c r="D187" s="7">
        <v>120.7020960188228</v>
      </c>
      <c r="E187" s="7">
        <v>124.25372247564762</v>
      </c>
      <c r="F187" s="13">
        <v>111.12871709196382</v>
      </c>
    </row>
    <row r="188" spans="1:6" s="6" customFormat="1" ht="17.149999999999999" customHeight="1" x14ac:dyDescent="0.2">
      <c r="A188" s="14" t="s">
        <v>91</v>
      </c>
      <c r="B188" s="202"/>
      <c r="C188" s="7">
        <v>120.42674931686309</v>
      </c>
      <c r="D188" s="7">
        <v>121.20088354641501</v>
      </c>
      <c r="E188" s="7">
        <v>124.94345385430437</v>
      </c>
      <c r="F188" s="13">
        <v>111.11281709196382</v>
      </c>
    </row>
    <row r="189" spans="1:6" s="6" customFormat="1" ht="17.149999999999999" customHeight="1" x14ac:dyDescent="0.2">
      <c r="A189" s="14" t="s">
        <v>92</v>
      </c>
      <c r="B189" s="202"/>
      <c r="C189" s="7">
        <v>120.87261629881773</v>
      </c>
      <c r="D189" s="7">
        <v>121.66373049362797</v>
      </c>
      <c r="E189" s="7">
        <v>125.41331762721627</v>
      </c>
      <c r="F189" s="13">
        <v>111.55675024514564</v>
      </c>
    </row>
    <row r="190" spans="1:6" s="6" customFormat="1" ht="17.149999999999999" customHeight="1" x14ac:dyDescent="0.2">
      <c r="A190" s="14" t="s">
        <v>93</v>
      </c>
      <c r="B190" s="202"/>
      <c r="C190" s="7">
        <v>120.90609663422822</v>
      </c>
      <c r="D190" s="7">
        <v>121.70291386883737</v>
      </c>
      <c r="E190" s="7">
        <v>125.46349839388671</v>
      </c>
      <c r="F190" s="13">
        <v>111.56629024514564</v>
      </c>
    </row>
    <row r="191" spans="1:6" s="6" customFormat="1" ht="17.149999999999999" customHeight="1" x14ac:dyDescent="0.2">
      <c r="A191" s="14" t="s">
        <v>403</v>
      </c>
      <c r="B191" s="202"/>
      <c r="C191" s="7">
        <v>121.03249347200244</v>
      </c>
      <c r="D191" s="7">
        <v>121.87401652901792</v>
      </c>
      <c r="E191" s="7">
        <v>125.58069015007121</v>
      </c>
      <c r="F191" s="13">
        <v>111.88270928882476</v>
      </c>
    </row>
    <row r="192" spans="1:6" s="6" customFormat="1" ht="17.149999999999999" customHeight="1" x14ac:dyDescent="0.2">
      <c r="A192" s="14" t="s">
        <v>73</v>
      </c>
      <c r="B192" s="202"/>
      <c r="C192" s="7">
        <v>122.17389544843834</v>
      </c>
      <c r="D192" s="7">
        <v>123.10012844250203</v>
      </c>
      <c r="E192" s="7">
        <v>127.06708976027511</v>
      </c>
      <c r="F192" s="13">
        <v>112.40721792814986</v>
      </c>
    </row>
    <row r="193" spans="1:6" s="6" customFormat="1" ht="17.149999999999999" customHeight="1" x14ac:dyDescent="0.2">
      <c r="A193" s="14" t="s">
        <v>74</v>
      </c>
      <c r="B193" s="202"/>
      <c r="C193" s="7">
        <v>122.46194740959959</v>
      </c>
      <c r="D193" s="7">
        <v>123.33533414441682</v>
      </c>
      <c r="E193" s="7">
        <v>127.4001721210028</v>
      </c>
      <c r="F193" s="13">
        <v>112.37859792814986</v>
      </c>
    </row>
    <row r="194" spans="1:6" s="6" customFormat="1" ht="17.149999999999999" customHeight="1" x14ac:dyDescent="0.2">
      <c r="A194" s="14" t="s">
        <v>75</v>
      </c>
      <c r="B194" s="202"/>
      <c r="C194" s="7">
        <v>122.82137365886987</v>
      </c>
      <c r="D194" s="7">
        <v>123.71023805477481</v>
      </c>
      <c r="E194" s="7">
        <v>127.86548457265444</v>
      </c>
      <c r="F194" s="13">
        <v>112.50980638389009</v>
      </c>
    </row>
    <row r="195" spans="1:6" s="6" customFormat="1" ht="17.149999999999999" customHeight="1" x14ac:dyDescent="0.2">
      <c r="A195" s="14" t="s">
        <v>76</v>
      </c>
      <c r="B195" s="202"/>
      <c r="C195" s="7">
        <v>123.45010519319143</v>
      </c>
      <c r="D195" s="7">
        <v>124.38106134999683</v>
      </c>
      <c r="E195" s="7">
        <v>128.84208413280007</v>
      </c>
      <c r="F195" s="13">
        <v>112.35641235599572</v>
      </c>
    </row>
    <row r="196" spans="1:6" s="6" customFormat="1" ht="17.149999999999999" customHeight="1" x14ac:dyDescent="0.2">
      <c r="A196" s="14" t="s">
        <v>88</v>
      </c>
      <c r="B196" s="202"/>
      <c r="C196" s="7">
        <v>123.64997825107478</v>
      </c>
      <c r="D196" s="7">
        <v>124.54324408669804</v>
      </c>
      <c r="E196" s="7">
        <v>129.05815657961202</v>
      </c>
      <c r="F196" s="13">
        <v>112.3733358371361</v>
      </c>
    </row>
    <row r="197" spans="1:6" s="6" customFormat="1" ht="17.149999999999999" customHeight="1" x14ac:dyDescent="0.2">
      <c r="A197" s="14" t="s">
        <v>89</v>
      </c>
      <c r="B197" s="202"/>
      <c r="C197" s="7">
        <v>124.6494123019466</v>
      </c>
      <c r="D197" s="7">
        <v>125.53948129073072</v>
      </c>
      <c r="E197" s="7">
        <v>130.16367757748324</v>
      </c>
      <c r="F197" s="13">
        <v>113.07499950374887</v>
      </c>
    </row>
    <row r="198" spans="1:6" s="6" customFormat="1" ht="17.149999999999999" customHeight="1" x14ac:dyDescent="0.2">
      <c r="A198" s="14" t="s">
        <v>90</v>
      </c>
      <c r="B198" s="202"/>
      <c r="C198" s="7">
        <v>126.02861293348768</v>
      </c>
      <c r="D198" s="7">
        <v>127.02173061798057</v>
      </c>
      <c r="E198" s="7">
        <v>132.12992422716815</v>
      </c>
      <c r="F198" s="13">
        <v>113.25263816217334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126.24610141271475</v>
      </c>
      <c r="D200" s="7">
        <v>127.2745543128724</v>
      </c>
      <c r="E200" s="7">
        <v>132.4197432599241</v>
      </c>
      <c r="F200" s="13">
        <v>113.40574123829903</v>
      </c>
    </row>
    <row r="201" spans="1:6" s="6" customFormat="1" ht="17.149999999999999" customHeight="1" x14ac:dyDescent="0.2">
      <c r="A201" s="14" t="s">
        <v>91</v>
      </c>
      <c r="B201" s="202"/>
      <c r="C201" s="7">
        <v>126.3838346204694</v>
      </c>
      <c r="D201" s="7">
        <v>127.3498426747952</v>
      </c>
      <c r="E201" s="7">
        <v>132.49936788553808</v>
      </c>
      <c r="F201" s="13">
        <v>113.46934123829904</v>
      </c>
    </row>
    <row r="202" spans="1:6" s="6" customFormat="1" ht="17.149999999999999" customHeight="1" x14ac:dyDescent="0.2">
      <c r="A202" s="14" t="s">
        <v>92</v>
      </c>
      <c r="B202" s="202"/>
      <c r="C202" s="7">
        <v>127.68631200147095</v>
      </c>
      <c r="D202" s="7">
        <v>128.73114331298487</v>
      </c>
      <c r="E202" s="7">
        <v>134.33598699710097</v>
      </c>
      <c r="F202" s="13">
        <v>113.62333480154987</v>
      </c>
    </row>
    <row r="203" spans="1:6" s="6" customFormat="1" ht="17.149999999999999" customHeight="1" x14ac:dyDescent="0.2">
      <c r="A203" s="14" t="s">
        <v>93</v>
      </c>
      <c r="B203" s="202"/>
      <c r="C203" s="7">
        <v>128.80862588020733</v>
      </c>
      <c r="D203" s="7">
        <v>129.81935036789375</v>
      </c>
      <c r="E203" s="7">
        <v>135.57076306723587</v>
      </c>
      <c r="F203" s="13">
        <v>114.31646632169945</v>
      </c>
    </row>
    <row r="204" spans="1:6" s="6" customFormat="1" ht="17.149999999999999" customHeight="1" x14ac:dyDescent="0.2">
      <c r="A204" s="14" t="s">
        <v>403</v>
      </c>
      <c r="B204" s="202"/>
      <c r="C204" s="7">
        <v>129.70303659721515</v>
      </c>
      <c r="D204" s="7">
        <v>130.87224525931904</v>
      </c>
      <c r="E204" s="7">
        <v>136.90093141559404</v>
      </c>
      <c r="F204" s="13">
        <v>114.62197296668418</v>
      </c>
    </row>
    <row r="205" spans="1:6" s="6" customFormat="1" ht="17.149999999999999" customHeight="1" x14ac:dyDescent="0.2">
      <c r="A205" s="14" t="s">
        <v>73</v>
      </c>
      <c r="B205" s="202"/>
      <c r="C205" s="7">
        <v>132.00939176457513</v>
      </c>
      <c r="D205" s="7">
        <v>133.26345051796594</v>
      </c>
      <c r="E205" s="7">
        <v>139.9703737135946</v>
      </c>
      <c r="F205" s="13">
        <v>115.18499605051744</v>
      </c>
    </row>
    <row r="206" spans="1:6" s="6" customFormat="1" ht="17.149999999999999" customHeight="1" x14ac:dyDescent="0.2">
      <c r="A206" s="14" t="s">
        <v>74</v>
      </c>
      <c r="B206" s="202"/>
      <c r="C206" s="52">
        <v>132.04007557856909</v>
      </c>
      <c r="D206" s="52">
        <v>133.29577649141089</v>
      </c>
      <c r="E206" s="52">
        <v>140.06118081229502</v>
      </c>
      <c r="F206" s="63">
        <v>115.0596866479043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133.22406107731237</v>
      </c>
      <c r="D207" s="53">
        <v>134.54312741718343</v>
      </c>
      <c r="E207" s="53">
        <v>141.55300027256115</v>
      </c>
      <c r="F207" s="67">
        <v>115.64807471684159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0">
    <tabColor rgb="FFFFFF00"/>
  </sheetPr>
  <dimension ref="A1:M208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7" customFormat="1" ht="26.5" x14ac:dyDescent="0.35">
      <c r="A1" s="1"/>
      <c r="B1" s="1"/>
      <c r="C1" s="1"/>
      <c r="D1" s="6"/>
      <c r="E1" s="1"/>
      <c r="F1" s="6"/>
      <c r="G1" s="1" t="s">
        <v>83</v>
      </c>
      <c r="H1" s="1"/>
      <c r="I1" s="1"/>
      <c r="J1" s="1"/>
      <c r="K1" s="1"/>
      <c r="L1" s="6"/>
      <c r="M1" s="6"/>
    </row>
    <row r="2" spans="1:13" s="77" customFormat="1" ht="18.75" customHeight="1" x14ac:dyDescent="0.3">
      <c r="A2" s="2"/>
      <c r="B2" s="2"/>
      <c r="C2" s="2"/>
      <c r="D2" s="6"/>
      <c r="E2" s="2"/>
      <c r="F2" s="6"/>
      <c r="G2" s="2" t="s">
        <v>70</v>
      </c>
      <c r="H2" s="2"/>
      <c r="I2" s="2"/>
      <c r="J2" s="2"/>
      <c r="K2" s="2"/>
      <c r="L2" s="6"/>
      <c r="M2" s="6"/>
    </row>
    <row r="3" spans="1:13" s="77" customFormat="1" ht="13.5" customHeight="1" x14ac:dyDescent="0.3">
      <c r="A3" s="78"/>
      <c r="C3" s="79"/>
      <c r="D3" s="6"/>
      <c r="F3" s="6"/>
      <c r="G3" s="80"/>
      <c r="L3" s="6"/>
      <c r="M3" s="6"/>
    </row>
    <row r="4" spans="1:13" s="77" customFormat="1" ht="21" x14ac:dyDescent="0.3">
      <c r="A4" s="3"/>
      <c r="B4" s="3"/>
      <c r="C4" s="3"/>
      <c r="D4" s="6"/>
      <c r="E4" s="3"/>
      <c r="F4" s="6"/>
      <c r="G4" s="3" t="s">
        <v>85</v>
      </c>
      <c r="H4" s="3"/>
      <c r="I4" s="3"/>
      <c r="J4" s="3"/>
      <c r="K4" s="3"/>
      <c r="L4" s="6"/>
      <c r="M4" s="6"/>
    </row>
    <row r="5" spans="1:13" ht="18" customHeight="1" x14ac:dyDescent="0.25">
      <c r="A5" s="235"/>
      <c r="M5" s="81" t="s">
        <v>262</v>
      </c>
    </row>
    <row r="6" spans="1:13" s="237" customFormat="1" ht="17" thickBot="1" x14ac:dyDescent="0.3">
      <c r="A6" s="236"/>
      <c r="M6" s="238" t="s">
        <v>263</v>
      </c>
    </row>
    <row r="7" spans="1:13" s="87" customFormat="1" ht="19.5" customHeight="1" x14ac:dyDescent="0.2">
      <c r="A7" s="82" t="s">
        <v>250</v>
      </c>
      <c r="B7" s="83" t="s">
        <v>397</v>
      </c>
      <c r="C7" s="84"/>
      <c r="D7" s="85" t="s">
        <v>251</v>
      </c>
      <c r="E7" s="84"/>
      <c r="F7" s="84"/>
      <c r="G7" s="84"/>
      <c r="H7" s="84"/>
      <c r="I7" s="84"/>
      <c r="J7" s="84"/>
      <c r="K7" s="84"/>
      <c r="L7" s="84"/>
      <c r="M7" s="86"/>
    </row>
    <row r="8" spans="1:13" ht="19.5" customHeight="1" x14ac:dyDescent="0.25">
      <c r="A8" s="88" t="s">
        <v>238</v>
      </c>
      <c r="B8" s="89"/>
      <c r="C8" s="90"/>
      <c r="D8" s="90"/>
      <c r="E8" s="89"/>
      <c r="F8" s="89"/>
      <c r="G8" s="89"/>
      <c r="H8" s="89"/>
      <c r="I8" s="89"/>
      <c r="J8" s="89"/>
      <c r="K8" s="89"/>
      <c r="L8" s="89"/>
      <c r="M8" s="91"/>
    </row>
    <row r="9" spans="1:13" ht="19.5" customHeight="1" x14ac:dyDescent="0.25">
      <c r="A9" s="92"/>
      <c r="B9" s="93" t="s">
        <v>239</v>
      </c>
      <c r="C9" s="94" t="s">
        <v>7</v>
      </c>
      <c r="D9" s="94" t="s">
        <v>8</v>
      </c>
      <c r="E9" s="90"/>
      <c r="F9" s="89"/>
      <c r="G9" s="89"/>
      <c r="H9" s="89"/>
      <c r="I9" s="89"/>
      <c r="J9" s="90"/>
      <c r="K9" s="89"/>
      <c r="L9" s="89"/>
      <c r="M9" s="91"/>
    </row>
    <row r="10" spans="1:13" ht="19.5" customHeight="1" x14ac:dyDescent="0.25">
      <c r="A10" s="95"/>
      <c r="B10" s="93" t="s">
        <v>240</v>
      </c>
      <c r="C10" s="94" t="s">
        <v>9</v>
      </c>
      <c r="D10" s="94" t="s">
        <v>10</v>
      </c>
      <c r="E10" s="94" t="s">
        <v>241</v>
      </c>
      <c r="F10" s="96" t="s">
        <v>242</v>
      </c>
      <c r="G10" s="97" t="s">
        <v>243</v>
      </c>
      <c r="H10" s="96" t="s">
        <v>183</v>
      </c>
      <c r="I10" s="98" t="s">
        <v>244</v>
      </c>
      <c r="J10" s="94" t="s">
        <v>245</v>
      </c>
      <c r="K10" s="98" t="s">
        <v>246</v>
      </c>
      <c r="L10" s="98" t="s">
        <v>247</v>
      </c>
      <c r="M10" s="99" t="s">
        <v>248</v>
      </c>
    </row>
    <row r="11" spans="1:13" ht="19.5" customHeight="1" x14ac:dyDescent="0.25">
      <c r="A11" s="100" t="s">
        <v>249</v>
      </c>
      <c r="B11" s="12"/>
      <c r="C11" s="101" t="s">
        <v>404</v>
      </c>
      <c r="D11" s="101" t="s">
        <v>24</v>
      </c>
      <c r="E11" s="101" t="s">
        <v>405</v>
      </c>
      <c r="F11" s="101" t="s">
        <v>25</v>
      </c>
      <c r="G11" s="101" t="s">
        <v>26</v>
      </c>
      <c r="H11" s="101" t="s">
        <v>27</v>
      </c>
      <c r="I11" s="102" t="s">
        <v>28</v>
      </c>
      <c r="J11" s="101" t="s">
        <v>407</v>
      </c>
      <c r="K11" s="102" t="s">
        <v>29</v>
      </c>
      <c r="L11" s="102" t="s">
        <v>30</v>
      </c>
      <c r="M11" s="244" t="s">
        <v>408</v>
      </c>
    </row>
    <row r="12" spans="1:13" ht="19.5" customHeight="1" x14ac:dyDescent="0.25">
      <c r="A12" s="103" t="s">
        <v>5</v>
      </c>
      <c r="B12" s="104"/>
      <c r="C12" s="105" t="s">
        <v>6</v>
      </c>
      <c r="D12" s="105" t="s">
        <v>6</v>
      </c>
      <c r="E12" s="105" t="s">
        <v>406</v>
      </c>
      <c r="F12" s="105" t="s">
        <v>31</v>
      </c>
      <c r="G12" s="105" t="s">
        <v>32</v>
      </c>
      <c r="H12" s="105" t="s">
        <v>33</v>
      </c>
      <c r="I12" s="233"/>
      <c r="J12" s="105"/>
      <c r="K12" s="105"/>
      <c r="L12" s="105" t="s">
        <v>34</v>
      </c>
      <c r="M12" s="245" t="s">
        <v>409</v>
      </c>
    </row>
    <row r="13" spans="1:13" s="108" customFormat="1" ht="17.149999999999999" customHeight="1" x14ac:dyDescent="0.2">
      <c r="A13" s="205" t="s">
        <v>11</v>
      </c>
      <c r="B13" s="181" t="s">
        <v>71</v>
      </c>
      <c r="C13" s="106">
        <v>96.809830290189396</v>
      </c>
      <c r="D13" s="106">
        <v>99.862514892904699</v>
      </c>
      <c r="E13" s="106">
        <v>101.71885697905201</v>
      </c>
      <c r="F13" s="106">
        <v>93.203296752935302</v>
      </c>
      <c r="G13" s="106">
        <v>80.543010482891503</v>
      </c>
      <c r="H13" s="106">
        <v>104.124143644244</v>
      </c>
      <c r="I13" s="106">
        <v>104.095436620523</v>
      </c>
      <c r="J13" s="106">
        <v>94.287709468377699</v>
      </c>
      <c r="K13" s="106">
        <v>95.287442144857195</v>
      </c>
      <c r="L13" s="106">
        <v>78.392038464356503</v>
      </c>
      <c r="M13" s="107">
        <v>100.815771898639</v>
      </c>
    </row>
    <row r="14" spans="1:13" s="108" customFormat="1" ht="17.149999999999999" customHeight="1" x14ac:dyDescent="0.2">
      <c r="A14" s="206">
        <v>1981</v>
      </c>
      <c r="B14" s="183"/>
      <c r="C14" s="109">
        <v>99.036456386863705</v>
      </c>
      <c r="D14" s="109">
        <v>101.859765190763</v>
      </c>
      <c r="E14" s="109">
        <v>103.54979640467501</v>
      </c>
      <c r="F14" s="109">
        <v>96.185802249029294</v>
      </c>
      <c r="G14" s="109">
        <v>86.5837362691084</v>
      </c>
      <c r="H14" s="109">
        <v>101.729288340427</v>
      </c>
      <c r="I14" s="109">
        <v>109.82068563465199</v>
      </c>
      <c r="J14" s="109">
        <v>97.870642428176097</v>
      </c>
      <c r="K14" s="109">
        <v>97.574340756333797</v>
      </c>
      <c r="L14" s="109">
        <v>83.879481156861502</v>
      </c>
      <c r="M14" s="110">
        <v>104.44513968699</v>
      </c>
    </row>
    <row r="15" spans="1:13" s="108" customFormat="1" ht="17.149999999999999" customHeight="1" x14ac:dyDescent="0.2">
      <c r="A15" s="206">
        <v>1982</v>
      </c>
      <c r="B15" s="183"/>
      <c r="C15" s="109">
        <v>99.520505538314694</v>
      </c>
      <c r="D15" s="109">
        <v>102.05949022054899</v>
      </c>
      <c r="E15" s="109">
        <v>103.54979640467501</v>
      </c>
      <c r="F15" s="109">
        <v>98.609087964605607</v>
      </c>
      <c r="G15" s="109">
        <v>84.328531975587396</v>
      </c>
      <c r="H15" s="109">
        <v>99.3344330366089</v>
      </c>
      <c r="I15" s="109">
        <v>112.83945329664699</v>
      </c>
      <c r="J15" s="109">
        <v>98.907807232328295</v>
      </c>
      <c r="K15" s="109">
        <v>98.527215177782296</v>
      </c>
      <c r="L15" s="109">
        <v>84.506617464576294</v>
      </c>
      <c r="M15" s="110">
        <v>106.058192037368</v>
      </c>
    </row>
    <row r="16" spans="1:13" s="108" customFormat="1" ht="17.149999999999999" customHeight="1" x14ac:dyDescent="0.2">
      <c r="A16" s="206">
        <v>1983</v>
      </c>
      <c r="B16" s="183"/>
      <c r="C16" s="109">
        <v>97.487499102220696</v>
      </c>
      <c r="D16" s="109">
        <v>99.463064833332993</v>
      </c>
      <c r="E16" s="109">
        <v>100.599949552282</v>
      </c>
      <c r="F16" s="109">
        <v>98.702291261358496</v>
      </c>
      <c r="G16" s="109">
        <v>83.039843807861203</v>
      </c>
      <c r="H16" s="109">
        <v>93.607605136175493</v>
      </c>
      <c r="I16" s="109">
        <v>112.006689803683</v>
      </c>
      <c r="J16" s="109">
        <v>98.907807232328295</v>
      </c>
      <c r="K16" s="109">
        <v>98.431927735637501</v>
      </c>
      <c r="L16" s="109">
        <v>85.133753772291101</v>
      </c>
      <c r="M16" s="110">
        <v>105.654928949774</v>
      </c>
    </row>
    <row r="17" spans="1:13" s="108" customFormat="1" ht="17.149999999999999" customHeight="1" x14ac:dyDescent="0.2">
      <c r="A17" s="207">
        <v>1984</v>
      </c>
      <c r="B17" s="185"/>
      <c r="C17" s="111">
        <v>98.358787574832405</v>
      </c>
      <c r="D17" s="111">
        <v>100.162102437583</v>
      </c>
      <c r="E17" s="111">
        <v>101.311981551136</v>
      </c>
      <c r="F17" s="111">
        <v>98.981901151617393</v>
      </c>
      <c r="G17" s="111">
        <v>82.476042734480899</v>
      </c>
      <c r="H17" s="111">
        <v>94.961219003550696</v>
      </c>
      <c r="I17" s="111">
        <v>112.31897611354501</v>
      </c>
      <c r="J17" s="111">
        <v>99.662108908075297</v>
      </c>
      <c r="K17" s="111">
        <v>98.717790062072098</v>
      </c>
      <c r="L17" s="111">
        <v>86.152850272327797</v>
      </c>
      <c r="M17" s="112">
        <v>106.66308666876</v>
      </c>
    </row>
    <row r="18" spans="1:13" s="108" customFormat="1" ht="17.149999999999999" customHeight="1" x14ac:dyDescent="0.2">
      <c r="A18" s="206">
        <v>1985</v>
      </c>
      <c r="B18" s="181" t="s">
        <v>65</v>
      </c>
      <c r="C18" s="109">
        <v>97.9715482536716</v>
      </c>
      <c r="D18" s="109">
        <v>99.463064833332993</v>
      </c>
      <c r="E18" s="109">
        <v>100.396511838324</v>
      </c>
      <c r="F18" s="109">
        <v>103.17604950549899</v>
      </c>
      <c r="G18" s="109">
        <v>82.476042734480899</v>
      </c>
      <c r="H18" s="109">
        <v>91.733370550579096</v>
      </c>
      <c r="I18" s="109">
        <v>112.631262423406</v>
      </c>
      <c r="J18" s="109">
        <v>100.32212287435399</v>
      </c>
      <c r="K18" s="109">
        <v>98.717790062072098</v>
      </c>
      <c r="L18" s="109">
        <v>88.034259195472401</v>
      </c>
      <c r="M18" s="110">
        <v>107.267981300152</v>
      </c>
    </row>
    <row r="19" spans="1:13" s="108" customFormat="1" ht="17.149999999999999" customHeight="1" x14ac:dyDescent="0.2">
      <c r="A19" s="206">
        <v>1986</v>
      </c>
      <c r="B19" s="181"/>
      <c r="C19" s="109">
        <v>96.110088836851901</v>
      </c>
      <c r="D19" s="109">
        <v>97.274877406999707</v>
      </c>
      <c r="E19" s="109">
        <v>97.585409506851306</v>
      </c>
      <c r="F19" s="109">
        <v>104.104633951049</v>
      </c>
      <c r="G19" s="109">
        <v>83.878135460967101</v>
      </c>
      <c r="H19" s="109">
        <v>85.862434835342</v>
      </c>
      <c r="I19" s="109">
        <v>112.068106111289</v>
      </c>
      <c r="J19" s="109">
        <v>99.519545891359101</v>
      </c>
      <c r="K19" s="109">
        <v>96.940869840954704</v>
      </c>
      <c r="L19" s="109">
        <v>88.298361973058803</v>
      </c>
      <c r="M19" s="110">
        <v>106.838909374951</v>
      </c>
    </row>
    <row r="20" spans="1:13" s="108" customFormat="1" ht="17.149999999999999" customHeight="1" x14ac:dyDescent="0.2">
      <c r="A20" s="206">
        <v>1987</v>
      </c>
      <c r="B20" s="181"/>
      <c r="C20" s="109">
        <v>97.285747415895898</v>
      </c>
      <c r="D20" s="109">
        <v>98.368971120166407</v>
      </c>
      <c r="E20" s="109">
        <v>99.091357184426201</v>
      </c>
      <c r="F20" s="109">
        <v>104.414162099565</v>
      </c>
      <c r="G20" s="109">
        <v>87.094701127611799</v>
      </c>
      <c r="H20" s="109">
        <v>88.797902692960605</v>
      </c>
      <c r="I20" s="109">
        <v>111.504949799172</v>
      </c>
      <c r="J20" s="109">
        <v>99.820512259982195</v>
      </c>
      <c r="K20" s="109">
        <v>96.545998680706504</v>
      </c>
      <c r="L20" s="109">
        <v>88.474430491449695</v>
      </c>
      <c r="M20" s="110">
        <v>108.12612515055299</v>
      </c>
    </row>
    <row r="21" spans="1:13" s="108" customFormat="1" ht="17.149999999999999" customHeight="1" x14ac:dyDescent="0.2">
      <c r="A21" s="206">
        <v>1988</v>
      </c>
      <c r="B21" s="181"/>
      <c r="C21" s="109">
        <v>100.910694701282</v>
      </c>
      <c r="D21" s="109">
        <v>102.248030648666</v>
      </c>
      <c r="E21" s="109">
        <v>103.91038975266601</v>
      </c>
      <c r="F21" s="109">
        <v>107.50944358472999</v>
      </c>
      <c r="G21" s="109">
        <v>89.3215542814429</v>
      </c>
      <c r="H21" s="109">
        <v>95.677905484253998</v>
      </c>
      <c r="I21" s="109">
        <v>114.320731359757</v>
      </c>
      <c r="J21" s="109">
        <v>101.325344103097</v>
      </c>
      <c r="K21" s="109">
        <v>97.237023211140993</v>
      </c>
      <c r="L21" s="109">
        <v>88.914601787427102</v>
      </c>
      <c r="M21" s="110">
        <v>111.558700552158</v>
      </c>
    </row>
    <row r="22" spans="1:13" s="108" customFormat="1" ht="17.149999999999999" customHeight="1" x14ac:dyDescent="0.2">
      <c r="A22" s="207">
        <v>1989</v>
      </c>
      <c r="B22" s="186"/>
      <c r="C22" s="111">
        <v>104.535641986668</v>
      </c>
      <c r="D22" s="111">
        <v>105.9281640475</v>
      </c>
      <c r="E22" s="111">
        <v>108.32783627355199</v>
      </c>
      <c r="F22" s="111">
        <v>108.85073222830199</v>
      </c>
      <c r="G22" s="111">
        <v>90.806123050663501</v>
      </c>
      <c r="H22" s="111">
        <v>102.282708163896</v>
      </c>
      <c r="I22" s="111">
        <v>117.361775445189</v>
      </c>
      <c r="J22" s="111">
        <v>103.030820191961</v>
      </c>
      <c r="K22" s="111">
        <v>98.915225642196205</v>
      </c>
      <c r="L22" s="111">
        <v>90.587252712141094</v>
      </c>
      <c r="M22" s="112">
        <v>113.27498825296</v>
      </c>
    </row>
    <row r="23" spans="1:13" s="108" customFormat="1" ht="17.149999999999999" customHeight="1" x14ac:dyDescent="0.2">
      <c r="A23" s="206">
        <v>1990</v>
      </c>
      <c r="B23" s="181" t="s">
        <v>66</v>
      </c>
      <c r="C23" s="109">
        <v>113.05916668473699</v>
      </c>
      <c r="D23" s="109">
        <v>114.979302947333</v>
      </c>
      <c r="E23" s="109">
        <v>119.773038623121</v>
      </c>
      <c r="F23" s="109">
        <v>114.731767050115</v>
      </c>
      <c r="G23" s="109">
        <v>95.342305401059903</v>
      </c>
      <c r="H23" s="109">
        <v>118.152581269146</v>
      </c>
      <c r="I23" s="109">
        <v>125.58385760209801</v>
      </c>
      <c r="J23" s="109">
        <v>106.04048387819201</v>
      </c>
      <c r="K23" s="109">
        <v>102.567783874493</v>
      </c>
      <c r="L23" s="109">
        <v>94.460760116741795</v>
      </c>
      <c r="M23" s="110">
        <v>114.454936047262</v>
      </c>
    </row>
    <row r="24" spans="1:13" s="108" customFormat="1" ht="17.149999999999999" customHeight="1" x14ac:dyDescent="0.2">
      <c r="A24" s="206">
        <v>1991</v>
      </c>
      <c r="B24" s="181"/>
      <c r="C24" s="109">
        <v>122.556136686255</v>
      </c>
      <c r="D24" s="109">
        <v>125.097481606698</v>
      </c>
      <c r="E24" s="109">
        <v>130.19329298333301</v>
      </c>
      <c r="F24" s="109">
        <v>118.74737889686899</v>
      </c>
      <c r="G24" s="109">
        <v>104.399824414161</v>
      </c>
      <c r="H24" s="109">
        <v>130.08599197733</v>
      </c>
      <c r="I24" s="109">
        <v>135.63056621026601</v>
      </c>
      <c r="J24" s="109">
        <v>115.478086943351</v>
      </c>
      <c r="K24" s="109">
        <v>108.619283123088</v>
      </c>
      <c r="L24" s="109">
        <v>109.29109945507</v>
      </c>
      <c r="M24" s="110">
        <v>124.298060547327</v>
      </c>
    </row>
    <row r="25" spans="1:13" s="108" customFormat="1" ht="17.149999999999999" customHeight="1" x14ac:dyDescent="0.2">
      <c r="A25" s="206">
        <v>1992</v>
      </c>
      <c r="B25" s="181"/>
      <c r="C25" s="109">
        <v>123.686728353102</v>
      </c>
      <c r="D25" s="109">
        <v>126.017316030277</v>
      </c>
      <c r="E25" s="109">
        <v>129.11533563572399</v>
      </c>
      <c r="F25" s="109">
        <v>120.92728247082201</v>
      </c>
      <c r="G25" s="109">
        <v>109.071597378813</v>
      </c>
      <c r="H25" s="109">
        <v>124.53282065768001</v>
      </c>
      <c r="I25" s="109">
        <v>138.89574650791999</v>
      </c>
      <c r="J25" s="109">
        <v>120.674070653383</v>
      </c>
      <c r="K25" s="109">
        <v>112.619426694193</v>
      </c>
      <c r="L25" s="109">
        <v>115.431048862659</v>
      </c>
      <c r="M25" s="110">
        <v>130.02080734968999</v>
      </c>
    </row>
    <row r="26" spans="1:13" s="108" customFormat="1" ht="17.149999999999999" customHeight="1" x14ac:dyDescent="0.2">
      <c r="A26" s="206">
        <v>1993</v>
      </c>
      <c r="B26" s="181"/>
      <c r="C26" s="109">
        <v>119.051302519028</v>
      </c>
      <c r="D26" s="109">
        <v>120.7282680947</v>
      </c>
      <c r="E26" s="109">
        <v>120.49167685486</v>
      </c>
      <c r="F26" s="109">
        <v>123.56611311297399</v>
      </c>
      <c r="G26" s="109">
        <v>108.690228157208</v>
      </c>
      <c r="H26" s="109">
        <v>107.637001536192</v>
      </c>
      <c r="I26" s="109">
        <v>138.01665950470601</v>
      </c>
      <c r="J26" s="109">
        <v>122.15863742767699</v>
      </c>
      <c r="K26" s="109">
        <v>114.260511236185</v>
      </c>
      <c r="L26" s="109">
        <v>116.84796026441001</v>
      </c>
      <c r="M26" s="110">
        <v>131.27981164620999</v>
      </c>
    </row>
    <row r="27" spans="1:13" s="108" customFormat="1" ht="17.149999999999999" customHeight="1" x14ac:dyDescent="0.2">
      <c r="A27" s="207">
        <v>1994</v>
      </c>
      <c r="B27" s="186"/>
      <c r="C27" s="111">
        <v>112.946107518052</v>
      </c>
      <c r="D27" s="111">
        <v>113.944489220807</v>
      </c>
      <c r="E27" s="111">
        <v>111.388925919503</v>
      </c>
      <c r="F27" s="111">
        <v>124.25450371527501</v>
      </c>
      <c r="G27" s="111">
        <v>109.452966600417</v>
      </c>
      <c r="H27" s="111">
        <v>93.340539202625294</v>
      </c>
      <c r="I27" s="111">
        <v>131.36071505179399</v>
      </c>
      <c r="J27" s="111">
        <v>120.037827750113</v>
      </c>
      <c r="K27" s="111">
        <v>114.055375668436</v>
      </c>
      <c r="L27" s="111">
        <v>113.63629442044</v>
      </c>
      <c r="M27" s="112">
        <v>127.61725369269701</v>
      </c>
    </row>
    <row r="28" spans="1:13" s="108" customFormat="1" ht="17.149999999999999" customHeight="1" x14ac:dyDescent="0.2">
      <c r="A28" s="206">
        <v>1995</v>
      </c>
      <c r="B28" s="181" t="s">
        <v>67</v>
      </c>
      <c r="C28" s="109">
        <v>109.10209585077099</v>
      </c>
      <c r="D28" s="109">
        <v>109.69025501175599</v>
      </c>
      <c r="E28" s="109">
        <v>107.795734760809</v>
      </c>
      <c r="F28" s="109">
        <v>120.353623635571</v>
      </c>
      <c r="G28" s="109">
        <v>106.878724354588</v>
      </c>
      <c r="H28" s="109">
        <v>89.795961764550896</v>
      </c>
      <c r="I28" s="109">
        <v>127.593199323731</v>
      </c>
      <c r="J28" s="109">
        <v>114.205601136813</v>
      </c>
      <c r="K28" s="109">
        <v>109.850096529582</v>
      </c>
      <c r="L28" s="109">
        <v>106.929580452152</v>
      </c>
      <c r="M28" s="110">
        <v>120.521047657767</v>
      </c>
    </row>
    <row r="29" spans="1:13" s="108" customFormat="1" ht="17.149999999999999" customHeight="1" x14ac:dyDescent="0.2">
      <c r="A29" s="206">
        <v>1996</v>
      </c>
      <c r="B29" s="181"/>
      <c r="C29" s="109">
        <v>107.403919560269</v>
      </c>
      <c r="D29" s="109">
        <v>107.781681936468</v>
      </c>
      <c r="E29" s="109">
        <v>106.91190254048099</v>
      </c>
      <c r="F29" s="109">
        <v>117.912092674089</v>
      </c>
      <c r="G29" s="109">
        <v>104.975575163153</v>
      </c>
      <c r="H29" s="109">
        <v>89.388864063320398</v>
      </c>
      <c r="I29" s="109">
        <v>126.811904481087</v>
      </c>
      <c r="J29" s="109">
        <v>109.892764450576</v>
      </c>
      <c r="K29" s="109">
        <v>104.452931938094</v>
      </c>
      <c r="L29" s="109">
        <v>103.790571136365</v>
      </c>
      <c r="M29" s="110">
        <v>117.07372113360699</v>
      </c>
    </row>
    <row r="30" spans="1:13" s="108" customFormat="1" ht="17.149999999999999" customHeight="1" x14ac:dyDescent="0.2">
      <c r="A30" s="206">
        <v>1997</v>
      </c>
      <c r="B30" s="181"/>
      <c r="C30" s="109">
        <v>107.16401509693</v>
      </c>
      <c r="D30" s="109">
        <v>107.41229611799</v>
      </c>
      <c r="E30" s="109">
        <v>106.58771065202301</v>
      </c>
      <c r="F30" s="109">
        <v>118.375553798469</v>
      </c>
      <c r="G30" s="109">
        <v>104.382389281971</v>
      </c>
      <c r="H30" s="109">
        <v>88.907605859770598</v>
      </c>
      <c r="I30" s="109">
        <v>126.511167910678</v>
      </c>
      <c r="J30" s="109">
        <v>109.417154786607</v>
      </c>
      <c r="K30" s="109">
        <v>103.637472845386</v>
      </c>
      <c r="L30" s="109">
        <v>103.732962831802</v>
      </c>
      <c r="M30" s="110">
        <v>116.785014857541</v>
      </c>
    </row>
    <row r="31" spans="1:13" s="108" customFormat="1" ht="17.149999999999999" customHeight="1" x14ac:dyDescent="0.2">
      <c r="A31" s="206">
        <v>1998</v>
      </c>
      <c r="B31" s="181"/>
      <c r="C31" s="109">
        <v>104.11478267919099</v>
      </c>
      <c r="D31" s="109">
        <v>104.120883629129</v>
      </c>
      <c r="E31" s="109">
        <v>103.01735611801</v>
      </c>
      <c r="F31" s="109">
        <v>115.841144918593</v>
      </c>
      <c r="G31" s="109">
        <v>103.52436223899799</v>
      </c>
      <c r="H31" s="109">
        <v>83.450244440186594</v>
      </c>
      <c r="I31" s="109">
        <v>124.173146499423</v>
      </c>
      <c r="J31" s="109">
        <v>106.77767375104</v>
      </c>
      <c r="K31" s="109">
        <v>101.09438667583299</v>
      </c>
      <c r="L31" s="109">
        <v>101.657584629952</v>
      </c>
      <c r="M31" s="110">
        <v>113.691180753833</v>
      </c>
    </row>
    <row r="32" spans="1:13" s="108" customFormat="1" ht="17.149999999999999" customHeight="1" x14ac:dyDescent="0.2">
      <c r="A32" s="207">
        <v>1999</v>
      </c>
      <c r="B32" s="186"/>
      <c r="C32" s="111">
        <v>102.073059690867</v>
      </c>
      <c r="D32" s="111">
        <v>101.936418336043</v>
      </c>
      <c r="E32" s="111">
        <v>100.281071488268</v>
      </c>
      <c r="F32" s="111">
        <v>114.71115265108401</v>
      </c>
      <c r="G32" s="111">
        <v>101.741661310886</v>
      </c>
      <c r="H32" s="111">
        <v>79.737034126229204</v>
      </c>
      <c r="I32" s="111">
        <v>121.867184172168</v>
      </c>
      <c r="J32" s="111">
        <v>105.885766023759</v>
      </c>
      <c r="K32" s="111">
        <v>100.373423502215</v>
      </c>
      <c r="L32" s="111">
        <v>100.35753448794</v>
      </c>
      <c r="M32" s="112">
        <v>112.920021949351</v>
      </c>
    </row>
    <row r="33" spans="1:13" s="108" customFormat="1" ht="17.149999999999999" customHeight="1" x14ac:dyDescent="0.2">
      <c r="A33" s="208">
        <v>2000</v>
      </c>
      <c r="B33" s="188" t="s">
        <v>68</v>
      </c>
      <c r="C33" s="113">
        <v>100.234235419017</v>
      </c>
      <c r="D33" s="113">
        <v>99.975648348953897</v>
      </c>
      <c r="E33" s="113">
        <v>98.186536896069498</v>
      </c>
      <c r="F33" s="113">
        <v>113.274672590145</v>
      </c>
      <c r="G33" s="113">
        <v>99.604189317206306</v>
      </c>
      <c r="H33" s="113">
        <v>77.391463124370205</v>
      </c>
      <c r="I33" s="113">
        <v>119.859811143293</v>
      </c>
      <c r="J33" s="113">
        <v>104.237371413926</v>
      </c>
      <c r="K33" s="113">
        <v>99.403974383422096</v>
      </c>
      <c r="L33" s="113">
        <v>97.872388999975996</v>
      </c>
      <c r="M33" s="114">
        <v>111.031715666667</v>
      </c>
    </row>
    <row r="34" spans="1:13" s="108" customFormat="1" ht="17.149999999999999" customHeight="1" x14ac:dyDescent="0.2">
      <c r="A34" s="206">
        <v>2001</v>
      </c>
      <c r="B34" s="181"/>
      <c r="C34" s="109">
        <v>98.940679864655607</v>
      </c>
      <c r="D34" s="109">
        <v>98.663612892351694</v>
      </c>
      <c r="E34" s="109">
        <v>96.834143341821203</v>
      </c>
      <c r="F34" s="109">
        <v>112.511907192246</v>
      </c>
      <c r="G34" s="109">
        <v>98.085376711006504</v>
      </c>
      <c r="H34" s="109">
        <v>77.112797300103693</v>
      </c>
      <c r="I34" s="109">
        <v>117.071814432198</v>
      </c>
      <c r="J34" s="109">
        <v>103.015358625129</v>
      </c>
      <c r="K34" s="109">
        <v>98.867598703876595</v>
      </c>
      <c r="L34" s="109">
        <v>96.578578395839003</v>
      </c>
      <c r="M34" s="110">
        <v>109.064655073886</v>
      </c>
    </row>
    <row r="35" spans="1:13" s="108" customFormat="1" ht="17.149999999999999" customHeight="1" x14ac:dyDescent="0.2">
      <c r="A35" s="206">
        <v>2002</v>
      </c>
      <c r="B35" s="189"/>
      <c r="C35" s="115">
        <v>97.355408561842296</v>
      </c>
      <c r="D35" s="115">
        <v>97.291357968035797</v>
      </c>
      <c r="E35" s="115">
        <v>95.802280794122893</v>
      </c>
      <c r="F35" s="115">
        <v>111.512116753307</v>
      </c>
      <c r="G35" s="115">
        <v>98.275992491597194</v>
      </c>
      <c r="H35" s="115">
        <v>77.800361117961202</v>
      </c>
      <c r="I35" s="115">
        <v>113.543027656813</v>
      </c>
      <c r="J35" s="115">
        <v>100.86251506470001</v>
      </c>
      <c r="K35" s="115">
        <v>97.656071672483293</v>
      </c>
      <c r="L35" s="115">
        <v>94.093921883126299</v>
      </c>
      <c r="M35" s="116">
        <v>106.047829418625</v>
      </c>
    </row>
    <row r="36" spans="1:13" s="108" customFormat="1" ht="17.149999999999999" customHeight="1" x14ac:dyDescent="0.2">
      <c r="A36" s="206">
        <v>2003</v>
      </c>
      <c r="B36" s="190"/>
      <c r="C36" s="115">
        <v>95.880423883491204</v>
      </c>
      <c r="D36" s="115">
        <v>95.749205275626593</v>
      </c>
      <c r="E36" s="115">
        <v>95.527896667525795</v>
      </c>
      <c r="F36" s="115">
        <v>109.267805021763</v>
      </c>
      <c r="G36" s="115">
        <v>98.003677190849402</v>
      </c>
      <c r="H36" s="115">
        <v>82.515471440104804</v>
      </c>
      <c r="I36" s="115">
        <v>107.582918531632</v>
      </c>
      <c r="J36" s="115">
        <v>96.419226560086599</v>
      </c>
      <c r="K36" s="115">
        <v>95.115869515342993</v>
      </c>
      <c r="L36" s="115">
        <v>90.598462822274698</v>
      </c>
      <c r="M36" s="116">
        <v>98.852078518515398</v>
      </c>
    </row>
    <row r="37" spans="1:13" s="108" customFormat="1" ht="17.149999999999999" customHeight="1" x14ac:dyDescent="0.2">
      <c r="A37" s="206">
        <v>2004</v>
      </c>
      <c r="B37" s="190"/>
      <c r="C37" s="115">
        <v>97.722740657200006</v>
      </c>
      <c r="D37" s="115">
        <v>97.671142181554998</v>
      </c>
      <c r="E37" s="115">
        <v>99.224695198454896</v>
      </c>
      <c r="F37" s="115">
        <v>104.81726822085101</v>
      </c>
      <c r="G37" s="115">
        <v>97.628453486781694</v>
      </c>
      <c r="H37" s="115">
        <v>98.729873428750096</v>
      </c>
      <c r="I37" s="115">
        <v>99.023688668485306</v>
      </c>
      <c r="J37" s="115">
        <v>94.286597953120406</v>
      </c>
      <c r="K37" s="115">
        <v>93.169628579325604</v>
      </c>
      <c r="L37" s="115">
        <v>89.895633335128593</v>
      </c>
      <c r="M37" s="116">
        <v>95.665633799468495</v>
      </c>
    </row>
    <row r="38" spans="1:13" s="108" customFormat="1" ht="17.149999999999999" customHeight="1" x14ac:dyDescent="0.2">
      <c r="A38" s="209">
        <v>2005</v>
      </c>
      <c r="B38" s="192" t="s">
        <v>69</v>
      </c>
      <c r="C38" s="117">
        <v>97.8328600908564</v>
      </c>
      <c r="D38" s="117">
        <v>97.800646407933201</v>
      </c>
      <c r="E38" s="117">
        <v>99.529987572977504</v>
      </c>
      <c r="F38" s="117">
        <v>100.619272761502</v>
      </c>
      <c r="G38" s="117">
        <v>97.393931894206005</v>
      </c>
      <c r="H38" s="117">
        <v>101.022781873819</v>
      </c>
      <c r="I38" s="117">
        <v>98.170281895534302</v>
      </c>
      <c r="J38" s="117">
        <v>94.014420386872999</v>
      </c>
      <c r="K38" s="117">
        <v>91.190804632371297</v>
      </c>
      <c r="L38" s="117">
        <v>92.721895814235197</v>
      </c>
      <c r="M38" s="118">
        <v>95.524073971786507</v>
      </c>
    </row>
    <row r="39" spans="1:13" s="108" customFormat="1" ht="17.149999999999999" customHeight="1" x14ac:dyDescent="0.2">
      <c r="A39" s="206">
        <v>2006</v>
      </c>
      <c r="B39" s="193"/>
      <c r="C39" s="119">
        <v>99.149038876551799</v>
      </c>
      <c r="D39" s="119">
        <v>99.112770812865904</v>
      </c>
      <c r="E39" s="119">
        <v>99.713415383138098</v>
      </c>
      <c r="F39" s="119">
        <v>100.81610604378</v>
      </c>
      <c r="G39" s="119">
        <v>98.846809300544294</v>
      </c>
      <c r="H39" s="119">
        <v>100.462485954954</v>
      </c>
      <c r="I39" s="119">
        <v>98.869165116314505</v>
      </c>
      <c r="J39" s="119">
        <v>97.797717342019695</v>
      </c>
      <c r="K39" s="119">
        <v>98.425133729822306</v>
      </c>
      <c r="L39" s="119">
        <v>94.257515226471895</v>
      </c>
      <c r="M39" s="120">
        <v>96.542900233013995</v>
      </c>
    </row>
    <row r="40" spans="1:13" s="108" customFormat="1" ht="17.149999999999999" customHeight="1" x14ac:dyDescent="0.2">
      <c r="A40" s="206">
        <v>2007</v>
      </c>
      <c r="B40" s="189"/>
      <c r="C40" s="119">
        <v>101.318680012</v>
      </c>
      <c r="D40" s="119">
        <v>101.415648478799</v>
      </c>
      <c r="E40" s="119">
        <v>101.576121795223</v>
      </c>
      <c r="F40" s="119">
        <v>102.335621107051</v>
      </c>
      <c r="G40" s="119">
        <v>99.955732933399105</v>
      </c>
      <c r="H40" s="119">
        <v>104.112501134837</v>
      </c>
      <c r="I40" s="119">
        <v>99.1802098612538</v>
      </c>
      <c r="J40" s="119">
        <v>101.064307599043</v>
      </c>
      <c r="K40" s="119">
        <v>102.769847641102</v>
      </c>
      <c r="L40" s="119">
        <v>96.830593703011203</v>
      </c>
      <c r="M40" s="120">
        <v>99.409254316606606</v>
      </c>
    </row>
    <row r="41" spans="1:13" s="108" customFormat="1" ht="17.149999999999999" customHeight="1" x14ac:dyDescent="0.2">
      <c r="A41" s="206">
        <v>2008</v>
      </c>
      <c r="B41" s="189"/>
      <c r="C41" s="119">
        <v>110.049584981837</v>
      </c>
      <c r="D41" s="119">
        <v>110.43528163991699</v>
      </c>
      <c r="E41" s="119">
        <v>114.00434165096701</v>
      </c>
      <c r="F41" s="119">
        <v>103.741044332325</v>
      </c>
      <c r="G41" s="119">
        <v>103.766221944667</v>
      </c>
      <c r="H41" s="119">
        <v>130.78642942137199</v>
      </c>
      <c r="I41" s="119">
        <v>101.57950534835</v>
      </c>
      <c r="J41" s="119">
        <v>102.621168289868</v>
      </c>
      <c r="K41" s="119">
        <v>103.287072194949</v>
      </c>
      <c r="L41" s="119">
        <v>100.53988553128301</v>
      </c>
      <c r="M41" s="120">
        <v>101.311092219301</v>
      </c>
    </row>
    <row r="42" spans="1:13" s="108" customFormat="1" ht="17.149999999999999" customHeight="1" x14ac:dyDescent="0.2">
      <c r="A42" s="207">
        <v>2009</v>
      </c>
      <c r="B42" s="194"/>
      <c r="C42" s="121">
        <v>101.766286413467</v>
      </c>
      <c r="D42" s="121">
        <v>101.81016718898999</v>
      </c>
      <c r="E42" s="121">
        <v>102.109893168459</v>
      </c>
      <c r="F42" s="121">
        <v>102.76790410353</v>
      </c>
      <c r="G42" s="121">
        <v>103.499037537112</v>
      </c>
      <c r="H42" s="121">
        <v>101.589078974039</v>
      </c>
      <c r="I42" s="121">
        <v>102.238315613786</v>
      </c>
      <c r="J42" s="121">
        <v>101.15394600742501</v>
      </c>
      <c r="K42" s="121">
        <v>99.280402596598293</v>
      </c>
      <c r="L42" s="121">
        <v>101.711924049066</v>
      </c>
      <c r="M42" s="122">
        <v>102.17184038248401</v>
      </c>
    </row>
    <row r="43" spans="1:13" s="108" customFormat="1" ht="17.149999999999999" customHeight="1" x14ac:dyDescent="0.2">
      <c r="A43" s="206">
        <v>2010</v>
      </c>
      <c r="B43" s="189" t="s">
        <v>124</v>
      </c>
      <c r="C43" s="119">
        <v>99.0147770057294</v>
      </c>
      <c r="D43" s="119">
        <v>98.9845243028075</v>
      </c>
      <c r="E43" s="119">
        <v>98.782935891900095</v>
      </c>
      <c r="F43" s="119">
        <v>100.188193791776</v>
      </c>
      <c r="G43" s="119">
        <v>100.878875418494</v>
      </c>
      <c r="H43" s="119">
        <v>97.011554215767404</v>
      </c>
      <c r="I43" s="119">
        <v>99.850651370236406</v>
      </c>
      <c r="J43" s="119">
        <v>99.425882724357294</v>
      </c>
      <c r="K43" s="119">
        <v>98.920587134346704</v>
      </c>
      <c r="L43" s="119">
        <v>99.062742131268394</v>
      </c>
      <c r="M43" s="120">
        <v>100.170048834285</v>
      </c>
    </row>
    <row r="44" spans="1:13" s="108" customFormat="1" ht="17.149999999999999" customHeight="1" x14ac:dyDescent="0.2">
      <c r="A44" s="210">
        <v>2011</v>
      </c>
      <c r="B44" s="196"/>
      <c r="C44" s="123">
        <v>100</v>
      </c>
      <c r="D44" s="123">
        <v>100</v>
      </c>
      <c r="E44" s="123">
        <v>100</v>
      </c>
      <c r="F44" s="123">
        <v>100</v>
      </c>
      <c r="G44" s="123">
        <v>100</v>
      </c>
      <c r="H44" s="123">
        <v>100</v>
      </c>
      <c r="I44" s="123">
        <v>100</v>
      </c>
      <c r="J44" s="123">
        <v>100</v>
      </c>
      <c r="K44" s="123">
        <v>100</v>
      </c>
      <c r="L44" s="123">
        <v>100</v>
      </c>
      <c r="M44" s="124">
        <v>100</v>
      </c>
    </row>
    <row r="45" spans="1:13" s="108" customFormat="1" ht="17.149999999999999" customHeight="1" x14ac:dyDescent="0.2">
      <c r="A45" s="208">
        <v>2012</v>
      </c>
      <c r="B45" s="197"/>
      <c r="C45" s="125">
        <v>99.665906220799997</v>
      </c>
      <c r="D45" s="125">
        <v>99.686521868200003</v>
      </c>
      <c r="E45" s="125">
        <v>99.298207468200005</v>
      </c>
      <c r="F45" s="125">
        <v>101.3417551213</v>
      </c>
      <c r="G45" s="125">
        <v>99.977878890100001</v>
      </c>
      <c r="H45" s="125">
        <v>98.021467912700004</v>
      </c>
      <c r="I45" s="125">
        <v>100.0033625768</v>
      </c>
      <c r="J45" s="125">
        <v>100.4079942644</v>
      </c>
      <c r="K45" s="125">
        <v>99.359699599300001</v>
      </c>
      <c r="L45" s="125">
        <v>99.981490584900001</v>
      </c>
      <c r="M45" s="126">
        <v>101.7002712618</v>
      </c>
    </row>
    <row r="46" spans="1:13" s="108" customFormat="1" ht="17.149999999999999" customHeight="1" x14ac:dyDescent="0.2">
      <c r="A46" s="208">
        <v>2013</v>
      </c>
      <c r="B46" s="197"/>
      <c r="C46" s="125">
        <v>102.1011127514</v>
      </c>
      <c r="D46" s="125">
        <v>102.1940197274</v>
      </c>
      <c r="E46" s="125">
        <v>101.9888803029</v>
      </c>
      <c r="F46" s="125">
        <v>103.7526933717</v>
      </c>
      <c r="G46" s="125">
        <v>100.7768043896</v>
      </c>
      <c r="H46" s="125">
        <v>102.9462788525</v>
      </c>
      <c r="I46" s="125">
        <v>100.8483338488</v>
      </c>
      <c r="J46" s="125">
        <v>102.57516045289999</v>
      </c>
      <c r="K46" s="125">
        <v>103.78523974150001</v>
      </c>
      <c r="L46" s="125">
        <v>99.8244831831</v>
      </c>
      <c r="M46" s="126">
        <v>102.4578153997</v>
      </c>
    </row>
    <row r="47" spans="1:13" s="108" customFormat="1" ht="17.149999999999999" customHeight="1" x14ac:dyDescent="0.2">
      <c r="A47" s="208">
        <v>2014</v>
      </c>
      <c r="B47" s="197"/>
      <c r="C47" s="125">
        <v>108.46438842880001</v>
      </c>
      <c r="D47" s="125">
        <v>108.72464759419999</v>
      </c>
      <c r="E47" s="125">
        <v>110.6285775775</v>
      </c>
      <c r="F47" s="125">
        <v>111.5413916876</v>
      </c>
      <c r="G47" s="125">
        <v>102.1904000805</v>
      </c>
      <c r="H47" s="125">
        <v>117.6182884528</v>
      </c>
      <c r="I47" s="125">
        <v>104.9604419275</v>
      </c>
      <c r="J47" s="125">
        <v>105.18722295240001</v>
      </c>
      <c r="K47" s="125">
        <v>109.07378798249999</v>
      </c>
      <c r="L47" s="125">
        <v>100.30901732949999</v>
      </c>
      <c r="M47" s="126">
        <v>103.0941126824</v>
      </c>
    </row>
    <row r="48" spans="1:13" s="108" customFormat="1" ht="17.149999999999999" customHeight="1" x14ac:dyDescent="0.2">
      <c r="A48" s="211">
        <v>2015</v>
      </c>
      <c r="B48" s="199">
        <f>DATEVALUE(LEFT(A48,4) &amp; "/1/1")</f>
        <v>42005</v>
      </c>
      <c r="C48" s="127">
        <v>111.2984722434</v>
      </c>
      <c r="D48" s="127">
        <v>111.6474312734</v>
      </c>
      <c r="E48" s="127">
        <v>114.5525011041</v>
      </c>
      <c r="F48" s="127">
        <v>118.2967821565</v>
      </c>
      <c r="G48" s="127">
        <v>103.1450970155</v>
      </c>
      <c r="H48" s="127">
        <v>120.45028331189999</v>
      </c>
      <c r="I48" s="127">
        <v>109.96641295880001</v>
      </c>
      <c r="J48" s="127">
        <v>106.2499294246</v>
      </c>
      <c r="K48" s="127">
        <v>110.5653621302</v>
      </c>
      <c r="L48" s="127">
        <v>101.6013746892</v>
      </c>
      <c r="M48" s="128">
        <v>103.3795692251</v>
      </c>
    </row>
    <row r="49" spans="1:13" s="108" customFormat="1" ht="17.149999999999999" customHeight="1" x14ac:dyDescent="0.2">
      <c r="A49" s="208">
        <v>2016</v>
      </c>
      <c r="B49" s="197"/>
      <c r="C49" s="125">
        <v>109.199401466</v>
      </c>
      <c r="D49" s="125">
        <v>109.46015965319999</v>
      </c>
      <c r="E49" s="125">
        <v>111.4986805026</v>
      </c>
      <c r="F49" s="125">
        <v>118.03906220109999</v>
      </c>
      <c r="G49" s="125">
        <v>103.29751711030001</v>
      </c>
      <c r="H49" s="125">
        <v>112.8656474356</v>
      </c>
      <c r="I49" s="125">
        <v>110.2738143783</v>
      </c>
      <c r="J49" s="125">
        <v>105.6726706442</v>
      </c>
      <c r="K49" s="125">
        <v>108.6669416833</v>
      </c>
      <c r="L49" s="125">
        <v>101.7699415461</v>
      </c>
      <c r="M49" s="126">
        <v>103.9757388963</v>
      </c>
    </row>
    <row r="50" spans="1:13" s="108" customFormat="1" ht="17.149999999999999" customHeight="1" x14ac:dyDescent="0.2">
      <c r="A50" s="208">
        <v>2017</v>
      </c>
      <c r="B50" s="197"/>
      <c r="C50" s="125">
        <v>110.7737289065</v>
      </c>
      <c r="D50" s="125">
        <v>111.01939470409999</v>
      </c>
      <c r="E50" s="125">
        <v>113.3823449766</v>
      </c>
      <c r="F50" s="125">
        <v>118.5584064228</v>
      </c>
      <c r="G50" s="125">
        <v>105.7919020703</v>
      </c>
      <c r="H50" s="125">
        <v>116.3725697525</v>
      </c>
      <c r="I50" s="125">
        <v>110.67590730800001</v>
      </c>
      <c r="J50" s="125">
        <v>106.62912899360001</v>
      </c>
      <c r="K50" s="125">
        <v>111.0394402374</v>
      </c>
      <c r="L50" s="125">
        <v>101.7982752859</v>
      </c>
      <c r="M50" s="126">
        <v>104.1523595403</v>
      </c>
    </row>
    <row r="51" spans="1:13" s="108" customFormat="1" ht="17.149999999999999" customHeight="1" x14ac:dyDescent="0.2">
      <c r="A51" s="206">
        <v>2018</v>
      </c>
      <c r="B51" s="189"/>
      <c r="C51" s="119">
        <v>114.4208209351</v>
      </c>
      <c r="D51" s="119">
        <v>114.77908021419999</v>
      </c>
      <c r="E51" s="119">
        <v>118.5392932131</v>
      </c>
      <c r="F51" s="119">
        <v>119.5594028358</v>
      </c>
      <c r="G51" s="119">
        <v>108.626959019</v>
      </c>
      <c r="H51" s="119">
        <v>125.9393003026</v>
      </c>
      <c r="I51" s="119">
        <v>112.7266634138</v>
      </c>
      <c r="J51" s="119">
        <v>107.7927570631</v>
      </c>
      <c r="K51" s="119">
        <v>113.04989848859999</v>
      </c>
      <c r="L51" s="119">
        <v>102.3901411148</v>
      </c>
      <c r="M51" s="120">
        <v>104.812840506</v>
      </c>
    </row>
    <row r="52" spans="1:13" s="108" customFormat="1" ht="17.149999999999999" customHeight="1" x14ac:dyDescent="0.2">
      <c r="A52" s="260">
        <v>2019</v>
      </c>
      <c r="B52" s="256"/>
      <c r="C52" s="257">
        <v>116.9337699412</v>
      </c>
      <c r="D52" s="257">
        <v>117.3047154929</v>
      </c>
      <c r="E52" s="257">
        <v>121.6093110713</v>
      </c>
      <c r="F52" s="257">
        <v>120.15436822549999</v>
      </c>
      <c r="G52" s="257">
        <v>108.9732054256</v>
      </c>
      <c r="H52" s="257">
        <v>129.67751572520001</v>
      </c>
      <c r="I52" s="258">
        <v>116.23501140419999</v>
      </c>
      <c r="J52" s="257">
        <v>109.30695160170001</v>
      </c>
      <c r="K52" s="257">
        <v>114.7194032953</v>
      </c>
      <c r="L52" s="257">
        <v>104.15817509270001</v>
      </c>
      <c r="M52" s="261">
        <v>105.8142440634</v>
      </c>
    </row>
    <row r="53" spans="1:13" s="108" customFormat="1" ht="17.149999999999999" customHeight="1" x14ac:dyDescent="0.2">
      <c r="A53" s="208">
        <v>2020</v>
      </c>
      <c r="B53" s="253" t="s">
        <v>402</v>
      </c>
      <c r="C53" s="119">
        <v>116.9179385617</v>
      </c>
      <c r="D53" s="119">
        <v>117.28583166369999</v>
      </c>
      <c r="E53" s="119">
        <v>120.7511573873</v>
      </c>
      <c r="F53" s="119">
        <v>120.1816260826</v>
      </c>
      <c r="G53" s="119">
        <v>108.74729091570001</v>
      </c>
      <c r="H53" s="119">
        <v>123.06065997</v>
      </c>
      <c r="I53" s="132">
        <v>120.9661211312</v>
      </c>
      <c r="J53" s="119">
        <v>110.8473971026</v>
      </c>
      <c r="K53" s="119">
        <v>115.4318286836</v>
      </c>
      <c r="L53" s="119">
        <v>106.572622372</v>
      </c>
      <c r="M53" s="120">
        <v>107.69116699289999</v>
      </c>
    </row>
    <row r="54" spans="1:13" s="108" customFormat="1" ht="17.149999999999999" customHeight="1" x14ac:dyDescent="0.2">
      <c r="A54" s="208">
        <v>2021</v>
      </c>
      <c r="B54" s="202"/>
      <c r="C54" s="119">
        <v>121.70979773339999</v>
      </c>
      <c r="D54" s="119">
        <v>122.187885931</v>
      </c>
      <c r="E54" s="119">
        <v>127.29433265110001</v>
      </c>
      <c r="F54" s="119">
        <v>120.51274804409999</v>
      </c>
      <c r="G54" s="119">
        <v>109.7003976017</v>
      </c>
      <c r="H54" s="119">
        <v>136.14465323229999</v>
      </c>
      <c r="I54" s="132">
        <v>123.35266076809999</v>
      </c>
      <c r="J54" s="119">
        <v>112.70031516020001</v>
      </c>
      <c r="K54" s="119">
        <v>119.876359327</v>
      </c>
      <c r="L54" s="119">
        <v>107.4003087302</v>
      </c>
      <c r="M54" s="120">
        <v>107.5457901927</v>
      </c>
    </row>
    <row r="55" spans="1:13" s="108" customFormat="1" ht="17.149999999999999" customHeight="1" x14ac:dyDescent="0.2">
      <c r="A55" s="212"/>
      <c r="B55" s="201"/>
      <c r="C55" s="129"/>
      <c r="D55" s="129"/>
      <c r="E55" s="129"/>
      <c r="F55" s="129"/>
      <c r="G55" s="129"/>
      <c r="H55" s="129"/>
      <c r="I55" s="130"/>
      <c r="J55" s="129"/>
      <c r="K55" s="129"/>
      <c r="L55" s="129"/>
      <c r="M55" s="131"/>
    </row>
    <row r="56" spans="1:13" ht="17.149999999999999" customHeight="1" x14ac:dyDescent="0.2">
      <c r="A56" s="9" t="s">
        <v>315</v>
      </c>
      <c r="B56" s="51">
        <f>DATEVALUE(LEFT(A56,4) &amp; "/1/1")</f>
        <v>40544</v>
      </c>
      <c r="C56" s="7">
        <v>98.833337616446059</v>
      </c>
      <c r="D56" s="7">
        <v>98.793666267836699</v>
      </c>
      <c r="E56" s="7">
        <v>98.385753305122634</v>
      </c>
      <c r="F56" s="7">
        <v>99.863948154027369</v>
      </c>
      <c r="G56" s="7">
        <v>99.825401898865223</v>
      </c>
      <c r="H56" s="7">
        <v>96.414046905086806</v>
      </c>
      <c r="I56" s="7">
        <v>99.779463940982168</v>
      </c>
      <c r="J56" s="7">
        <v>99.551551998217946</v>
      </c>
      <c r="K56" s="7">
        <v>99.215309765031392</v>
      </c>
      <c r="L56" s="7">
        <v>99.975821239531598</v>
      </c>
      <c r="M56" s="11">
        <v>99.481724929221315</v>
      </c>
    </row>
    <row r="57" spans="1:13" ht="17.149999999999999" customHeight="1" x14ac:dyDescent="0.2">
      <c r="A57" s="10" t="s">
        <v>80</v>
      </c>
      <c r="B57" s="202"/>
      <c r="C57" s="7">
        <v>100.16599815444722</v>
      </c>
      <c r="D57" s="7">
        <v>100.1870554753072</v>
      </c>
      <c r="E57" s="7">
        <v>100.27269964618385</v>
      </c>
      <c r="F57" s="7">
        <v>99.775427351539463</v>
      </c>
      <c r="G57" s="7">
        <v>99.858847991032732</v>
      </c>
      <c r="H57" s="7">
        <v>100.92365035087275</v>
      </c>
      <c r="I57" s="7">
        <v>99.802104950448495</v>
      </c>
      <c r="J57" s="7">
        <v>100.0279320815178</v>
      </c>
      <c r="K57" s="7">
        <v>100.38668752855143</v>
      </c>
      <c r="L57" s="7">
        <v>99.975821239531598</v>
      </c>
      <c r="M57" s="11">
        <v>99.481724929221315</v>
      </c>
    </row>
    <row r="58" spans="1:13" ht="17.149999999999999" customHeight="1" x14ac:dyDescent="0.2">
      <c r="A58" s="8" t="s">
        <v>296</v>
      </c>
      <c r="B58" s="202"/>
      <c r="C58" s="7">
        <v>100.6894816553126</v>
      </c>
      <c r="D58" s="7">
        <v>100.72027563655968</v>
      </c>
      <c r="E58" s="7">
        <v>101.12878485807809</v>
      </c>
      <c r="F58" s="7">
        <v>99.820943343025334</v>
      </c>
      <c r="G58" s="55">
        <v>99.97503138536176</v>
      </c>
      <c r="H58" s="7">
        <v>102.89777423240602</v>
      </c>
      <c r="I58" s="7">
        <v>99.845904708514141</v>
      </c>
      <c r="J58" s="7">
        <v>99.961282081517808</v>
      </c>
      <c r="K58" s="7">
        <v>100.38668752855143</v>
      </c>
      <c r="L58" s="7">
        <v>99.975821239531598</v>
      </c>
      <c r="M58" s="11">
        <v>99.481724929221315</v>
      </c>
    </row>
    <row r="59" spans="1:13" ht="17.149999999999999" customHeight="1" x14ac:dyDescent="0.2">
      <c r="A59" s="8" t="s">
        <v>82</v>
      </c>
      <c r="B59" s="202"/>
      <c r="C59" s="7">
        <v>100.42195560026092</v>
      </c>
      <c r="D59" s="7">
        <v>100.44057330362736</v>
      </c>
      <c r="E59" s="7">
        <v>100.6223550186554</v>
      </c>
      <c r="F59" s="7">
        <v>99.849704106479436</v>
      </c>
      <c r="G59" s="7">
        <v>100.23248834964028</v>
      </c>
      <c r="H59" s="7">
        <v>101.52475960812527</v>
      </c>
      <c r="I59" s="7">
        <v>99.951403406301367</v>
      </c>
      <c r="J59" s="7">
        <v>100.10283025435686</v>
      </c>
      <c r="K59" s="7">
        <v>100.67395004826837</v>
      </c>
      <c r="L59" s="7">
        <v>99.991398347066436</v>
      </c>
      <c r="M59" s="11">
        <v>99.591633001683974</v>
      </c>
    </row>
    <row r="60" spans="1:13" ht="17.149999999999999" customHeight="1" x14ac:dyDescent="0.2">
      <c r="A60" s="8" t="s">
        <v>72</v>
      </c>
      <c r="B60" s="202"/>
      <c r="C60" s="7">
        <v>100.10032921097603</v>
      </c>
      <c r="D60" s="7">
        <v>100.08166163660823</v>
      </c>
      <c r="E60" s="7">
        <v>99.99053065035838</v>
      </c>
      <c r="F60" s="7">
        <v>99.889406104347799</v>
      </c>
      <c r="G60" s="7">
        <v>100.25407496379958</v>
      </c>
      <c r="H60" s="7">
        <v>100.02210731466971</v>
      </c>
      <c r="I60" s="7">
        <v>99.927249176186734</v>
      </c>
      <c r="J60" s="7">
        <v>100.2509793106894</v>
      </c>
      <c r="K60" s="7">
        <v>100.85571556329303</v>
      </c>
      <c r="L60" s="7">
        <v>100.0018572621255</v>
      </c>
      <c r="M60" s="11">
        <v>99.665590755067143</v>
      </c>
    </row>
    <row r="61" spans="1:13" ht="17.149999999999999" customHeight="1" x14ac:dyDescent="0.2">
      <c r="A61" s="8" t="s">
        <v>73</v>
      </c>
      <c r="B61" s="202"/>
      <c r="C61" s="7">
        <v>100.45731344526489</v>
      </c>
      <c r="D61" s="7">
        <v>100.45715976693032</v>
      </c>
      <c r="E61" s="7">
        <v>100.61662477454367</v>
      </c>
      <c r="F61" s="7">
        <v>99.879911714993526</v>
      </c>
      <c r="G61" s="7">
        <v>100.12981319982775</v>
      </c>
      <c r="H61" s="7">
        <v>101.52475960812527</v>
      </c>
      <c r="I61" s="7">
        <v>99.951403406301367</v>
      </c>
      <c r="J61" s="7">
        <v>100.16088025435685</v>
      </c>
      <c r="K61" s="7">
        <v>100.67395004826837</v>
      </c>
      <c r="L61" s="7">
        <v>99.991398347066436</v>
      </c>
      <c r="M61" s="11">
        <v>99.591633001683974</v>
      </c>
    </row>
    <row r="62" spans="1:13" ht="17.149999999999999" customHeight="1" x14ac:dyDescent="0.2">
      <c r="A62" s="8" t="s">
        <v>74</v>
      </c>
      <c r="B62" s="202"/>
      <c r="C62" s="7">
        <v>100.04564868489453</v>
      </c>
      <c r="D62" s="7">
        <v>100.05472601777224</v>
      </c>
      <c r="E62" s="7">
        <v>99.982655932874906</v>
      </c>
      <c r="F62" s="7">
        <v>99.930058516056263</v>
      </c>
      <c r="G62" s="7">
        <v>100.11393725931019</v>
      </c>
      <c r="H62" s="7">
        <v>100.02210731466971</v>
      </c>
      <c r="I62" s="7">
        <v>99.927249176186734</v>
      </c>
      <c r="J62" s="7">
        <v>100.18862931068941</v>
      </c>
      <c r="K62" s="7">
        <v>100.85571556329303</v>
      </c>
      <c r="L62" s="7">
        <v>100.0018572621255</v>
      </c>
      <c r="M62" s="11">
        <v>99.665590755067143</v>
      </c>
    </row>
    <row r="63" spans="1:13" ht="17.149999999999999" customHeight="1" x14ac:dyDescent="0.2">
      <c r="A63" s="8" t="s">
        <v>75</v>
      </c>
      <c r="B63" s="202"/>
      <c r="C63" s="7">
        <v>99.863347152229849</v>
      </c>
      <c r="D63" s="7">
        <v>99.885405848749599</v>
      </c>
      <c r="E63" s="7">
        <v>99.703643651113623</v>
      </c>
      <c r="F63" s="7">
        <v>99.970564517118987</v>
      </c>
      <c r="G63" s="7">
        <v>100.10006223906713</v>
      </c>
      <c r="H63" s="7">
        <v>99.325916226081262</v>
      </c>
      <c r="I63" s="7">
        <v>99.949658459167551</v>
      </c>
      <c r="J63" s="7">
        <v>100.22311263549761</v>
      </c>
      <c r="K63" s="7">
        <v>100.85571556329303</v>
      </c>
      <c r="L63" s="7">
        <v>100.0018572621255</v>
      </c>
      <c r="M63" s="11">
        <v>99.770552391895862</v>
      </c>
    </row>
    <row r="64" spans="1:13" ht="17.149999999999999" customHeight="1" x14ac:dyDescent="0.2">
      <c r="A64" s="8" t="s">
        <v>76</v>
      </c>
      <c r="B64" s="202"/>
      <c r="C64" s="7">
        <v>100.0440338119142</v>
      </c>
      <c r="D64" s="7">
        <v>100.04402976922043</v>
      </c>
      <c r="E64" s="7">
        <v>100.14026716066134</v>
      </c>
      <c r="F64" s="7">
        <v>99.973700527052117</v>
      </c>
      <c r="G64" s="7">
        <v>99.876639237770505</v>
      </c>
      <c r="H64" s="7">
        <v>99.91601602101899</v>
      </c>
      <c r="I64" s="7">
        <v>100.4630656651878</v>
      </c>
      <c r="J64" s="7">
        <v>99.86522460152753</v>
      </c>
      <c r="K64" s="7">
        <v>99.882404252144838</v>
      </c>
      <c r="L64" s="7">
        <v>100.0018572621255</v>
      </c>
      <c r="M64" s="11">
        <v>99.770552391895862</v>
      </c>
    </row>
    <row r="65" spans="1:13" ht="17.149999999999999" customHeight="1" x14ac:dyDescent="0.2">
      <c r="A65" s="8" t="s">
        <v>77</v>
      </c>
      <c r="B65" s="202"/>
      <c r="C65" s="7">
        <v>99.891228237072482</v>
      </c>
      <c r="D65" s="7">
        <v>99.897047487527658</v>
      </c>
      <c r="E65" s="7">
        <v>100.1308362574575</v>
      </c>
      <c r="F65" s="7">
        <v>100.00008132918373</v>
      </c>
      <c r="G65" s="7">
        <v>99.851664201319281</v>
      </c>
      <c r="H65" s="7">
        <v>99.91601602101899</v>
      </c>
      <c r="I65" s="7">
        <v>100.43891143507317</v>
      </c>
      <c r="J65" s="7">
        <v>99.462677440853184</v>
      </c>
      <c r="K65" s="7">
        <v>98.286906953546264</v>
      </c>
      <c r="L65" s="7">
        <v>100.0018572621255</v>
      </c>
      <c r="M65" s="11">
        <v>100.43195369196702</v>
      </c>
    </row>
    <row r="66" spans="1:13" ht="17.149999999999999" customHeight="1" x14ac:dyDescent="0.2">
      <c r="A66" s="8" t="s">
        <v>78</v>
      </c>
      <c r="B66" s="202"/>
      <c r="C66" s="7">
        <v>100.08032322494465</v>
      </c>
      <c r="D66" s="7">
        <v>100.0694997470667</v>
      </c>
      <c r="E66" s="7">
        <v>100.04235647431186</v>
      </c>
      <c r="F66" s="7">
        <v>100.01936292918374</v>
      </c>
      <c r="G66" s="7">
        <v>99.849969990173307</v>
      </c>
      <c r="H66" s="7">
        <v>99.756646562893295</v>
      </c>
      <c r="I66" s="7">
        <v>100.38084382604828</v>
      </c>
      <c r="J66" s="7">
        <v>100.11993084628909</v>
      </c>
      <c r="K66" s="7">
        <v>98.963478592829148</v>
      </c>
      <c r="L66" s="7">
        <v>100.0018572621255</v>
      </c>
      <c r="M66" s="11">
        <v>101.62095862522014</v>
      </c>
    </row>
    <row r="67" spans="1:13" s="108" customFormat="1" ht="17.149999999999999" customHeight="1" x14ac:dyDescent="0.2">
      <c r="A67" s="8" t="s">
        <v>79</v>
      </c>
      <c r="B67" s="189"/>
      <c r="C67" s="7">
        <v>99.407003206216942</v>
      </c>
      <c r="D67" s="7">
        <v>99.368899042773521</v>
      </c>
      <c r="E67" s="7">
        <v>98.983492270629284</v>
      </c>
      <c r="F67" s="7">
        <v>101.02689140705415</v>
      </c>
      <c r="G67" s="7">
        <v>99.932069283809255</v>
      </c>
      <c r="H67" s="7">
        <v>97.756199835031822</v>
      </c>
      <c r="I67" s="7">
        <v>99.582741849569885</v>
      </c>
      <c r="J67" s="7">
        <v>100.08496918444533</v>
      </c>
      <c r="K67" s="7">
        <v>98.963478592829148</v>
      </c>
      <c r="L67" s="7">
        <v>100.07859601453109</v>
      </c>
      <c r="M67" s="11">
        <v>101.44636059784318</v>
      </c>
    </row>
    <row r="68" spans="1:13" s="108" customFormat="1" ht="17.149999999999999" customHeight="1" x14ac:dyDescent="0.2">
      <c r="A68" s="206"/>
      <c r="B68" s="189"/>
      <c r="C68" s="119"/>
      <c r="D68" s="119"/>
      <c r="E68" s="119"/>
      <c r="F68" s="119"/>
      <c r="G68" s="119"/>
      <c r="H68" s="119"/>
      <c r="I68" s="132"/>
      <c r="J68" s="119"/>
      <c r="K68" s="119"/>
      <c r="L68" s="119"/>
      <c r="M68" s="120"/>
    </row>
    <row r="69" spans="1:13" ht="17.149999999999999" customHeight="1" x14ac:dyDescent="0.2">
      <c r="A69" s="9" t="s">
        <v>255</v>
      </c>
      <c r="B69" s="51">
        <f>DATEVALUE(LEFT(A69,4) &amp; "/1/1")</f>
        <v>40909</v>
      </c>
      <c r="C69" s="7">
        <v>99.388369661133581</v>
      </c>
      <c r="D69" s="7">
        <v>99.365668658388458</v>
      </c>
      <c r="E69" s="7">
        <v>98.98083757998927</v>
      </c>
      <c r="F69" s="7">
        <v>100.99837700705415</v>
      </c>
      <c r="G69" s="7">
        <v>99.932069283809255</v>
      </c>
      <c r="H69" s="7">
        <v>97.756199835031822</v>
      </c>
      <c r="I69" s="7">
        <v>99.582741849569885</v>
      </c>
      <c r="J69" s="7">
        <v>100.08066918444533</v>
      </c>
      <c r="K69" s="7">
        <v>98.963478592829134</v>
      </c>
      <c r="L69" s="7">
        <v>100.0785960145311</v>
      </c>
      <c r="M69" s="11">
        <v>101.44636059784318</v>
      </c>
    </row>
    <row r="70" spans="1:13" ht="17.149999999999999" customHeight="1" x14ac:dyDescent="0.2">
      <c r="A70" s="10" t="s">
        <v>80</v>
      </c>
      <c r="B70" s="202"/>
      <c r="C70" s="7">
        <v>99.280476329531211</v>
      </c>
      <c r="D70" s="7">
        <v>99.310751549515999</v>
      </c>
      <c r="E70" s="7">
        <v>98.771137160483647</v>
      </c>
      <c r="F70" s="7">
        <v>100.99837700705415</v>
      </c>
      <c r="G70" s="7">
        <v>99.932069283809255</v>
      </c>
      <c r="H70" s="7">
        <v>97.268477546424123</v>
      </c>
      <c r="I70" s="7">
        <v>99.567899220209938</v>
      </c>
      <c r="J70" s="7">
        <v>100.31333318515455</v>
      </c>
      <c r="K70" s="7">
        <v>99.458284717087352</v>
      </c>
      <c r="L70" s="7">
        <v>100.07859601453109</v>
      </c>
      <c r="M70" s="11">
        <v>101.44636059784318</v>
      </c>
    </row>
    <row r="71" spans="1:13" ht="17.149999999999999" customHeight="1" x14ac:dyDescent="0.2">
      <c r="A71" s="8" t="s">
        <v>81</v>
      </c>
      <c r="B71" s="202"/>
      <c r="C71" s="7">
        <v>100.2323362148411</v>
      </c>
      <c r="D71" s="7">
        <v>100.2560556936042</v>
      </c>
      <c r="E71" s="7">
        <v>100.11616344373398</v>
      </c>
      <c r="F71" s="7">
        <v>101.03963260031536</v>
      </c>
      <c r="G71" s="55">
        <v>100.00874404662855</v>
      </c>
      <c r="H71" s="7">
        <v>100.02071808601869</v>
      </c>
      <c r="I71" s="7">
        <v>100.02461036996735</v>
      </c>
      <c r="J71" s="7">
        <v>100.51596981661247</v>
      </c>
      <c r="K71" s="7">
        <v>99.882404252144838</v>
      </c>
      <c r="L71" s="7">
        <v>100.16459222990002</v>
      </c>
      <c r="M71" s="11">
        <v>101.58159901456938</v>
      </c>
    </row>
    <row r="72" spans="1:13" ht="17.149999999999999" customHeight="1" x14ac:dyDescent="0.2">
      <c r="A72" s="8" t="s">
        <v>82</v>
      </c>
      <c r="B72" s="202"/>
      <c r="C72" s="7">
        <v>100.25750183185001</v>
      </c>
      <c r="D72" s="7">
        <v>100.29794933469077</v>
      </c>
      <c r="E72" s="7">
        <v>100.16638800905602</v>
      </c>
      <c r="F72" s="7">
        <v>101.03218939322024</v>
      </c>
      <c r="G72" s="7">
        <v>100.096463383309</v>
      </c>
      <c r="H72" s="7">
        <v>100.12330592059557</v>
      </c>
      <c r="I72" s="7">
        <v>100.0265276301778</v>
      </c>
      <c r="J72" s="7">
        <v>100.54238493856369</v>
      </c>
      <c r="K72" s="7">
        <v>99.882404252144823</v>
      </c>
      <c r="L72" s="7">
        <v>100.15751905916832</v>
      </c>
      <c r="M72" s="11">
        <v>101.58159901456938</v>
      </c>
    </row>
    <row r="73" spans="1:13" ht="17.149999999999999" customHeight="1" x14ac:dyDescent="0.2">
      <c r="A73" s="8" t="s">
        <v>72</v>
      </c>
      <c r="B73" s="202"/>
      <c r="C73" s="7">
        <v>100.2640978931429</v>
      </c>
      <c r="D73" s="7">
        <v>100.33758760727412</v>
      </c>
      <c r="E73" s="7">
        <v>100.19187199839065</v>
      </c>
      <c r="F73" s="7">
        <v>101.2253191288444</v>
      </c>
      <c r="G73" s="7">
        <v>100.1866510148959</v>
      </c>
      <c r="H73" s="7">
        <v>100.12330592059557</v>
      </c>
      <c r="I73" s="7">
        <v>100.0265276301778</v>
      </c>
      <c r="J73" s="7">
        <v>100.60832129499951</v>
      </c>
      <c r="K73" s="7">
        <v>99.925828658219658</v>
      </c>
      <c r="L73" s="7">
        <v>100.15751905916832</v>
      </c>
      <c r="M73" s="11">
        <v>101.58014837655722</v>
      </c>
    </row>
    <row r="74" spans="1:13" ht="17.149999999999999" customHeight="1" x14ac:dyDescent="0.2">
      <c r="A74" s="8" t="s">
        <v>73</v>
      </c>
      <c r="B74" s="202"/>
      <c r="C74" s="7">
        <v>99.999413249511434</v>
      </c>
      <c r="D74" s="7">
        <v>100.03753624628762</v>
      </c>
      <c r="E74" s="7">
        <v>99.900876780561418</v>
      </c>
      <c r="F74" s="7">
        <v>101.20790273984024</v>
      </c>
      <c r="G74" s="7">
        <v>100.04564773246409</v>
      </c>
      <c r="H74" s="7">
        <v>99.476347479323636</v>
      </c>
      <c r="I74" s="7">
        <v>100.00812715285824</v>
      </c>
      <c r="J74" s="7">
        <v>100.29144398755253</v>
      </c>
      <c r="K74" s="7">
        <v>98.996804914732436</v>
      </c>
      <c r="L74" s="7">
        <v>100.15751905916832</v>
      </c>
      <c r="M74" s="11">
        <v>101.58014837655722</v>
      </c>
    </row>
    <row r="75" spans="1:13" ht="17.149999999999999" customHeight="1" x14ac:dyDescent="0.2">
      <c r="A75" s="8" t="s">
        <v>74</v>
      </c>
      <c r="B75" s="202"/>
      <c r="C75" s="7">
        <v>99.579829625105035</v>
      </c>
      <c r="D75" s="7">
        <v>99.621595898799853</v>
      </c>
      <c r="E75" s="7">
        <v>99.197388940133578</v>
      </c>
      <c r="F75" s="7">
        <v>101.17322075722478</v>
      </c>
      <c r="G75" s="7">
        <v>99.836909010533432</v>
      </c>
      <c r="H75" s="7">
        <v>97.84106997409927</v>
      </c>
      <c r="I75" s="7">
        <v>100.00812715285824</v>
      </c>
      <c r="J75" s="7">
        <v>100.40975521240065</v>
      </c>
      <c r="K75" s="7">
        <v>99.249257018936817</v>
      </c>
      <c r="L75" s="7">
        <v>100.15751905916832</v>
      </c>
      <c r="M75" s="11">
        <v>101.58014837655722</v>
      </c>
    </row>
    <row r="76" spans="1:13" ht="17.149999999999999" customHeight="1" x14ac:dyDescent="0.2">
      <c r="A76" s="8" t="s">
        <v>75</v>
      </c>
      <c r="B76" s="202"/>
      <c r="C76" s="7">
        <v>99.153914729182532</v>
      </c>
      <c r="D76" s="7">
        <v>99.173670975636696</v>
      </c>
      <c r="E76" s="7">
        <v>98.68348087438919</v>
      </c>
      <c r="F76" s="7">
        <v>101.21252816022994</v>
      </c>
      <c r="G76" s="7">
        <v>99.835214799387359</v>
      </c>
      <c r="H76" s="7">
        <v>96.602021538762074</v>
      </c>
      <c r="I76" s="7">
        <v>100.00812715285824</v>
      </c>
      <c r="J76" s="7">
        <v>100.08442429035799</v>
      </c>
      <c r="K76" s="7">
        <v>98.764548978850144</v>
      </c>
      <c r="L76" s="7">
        <v>99.680182763940991</v>
      </c>
      <c r="M76" s="11">
        <v>101.52915136907589</v>
      </c>
    </row>
    <row r="77" spans="1:13" ht="17.149999999999999" customHeight="1" x14ac:dyDescent="0.2">
      <c r="A77" s="8" t="s">
        <v>76</v>
      </c>
      <c r="B77" s="202"/>
      <c r="C77" s="7">
        <v>99.321878794244114</v>
      </c>
      <c r="D77" s="7">
        <v>99.328966819373051</v>
      </c>
      <c r="E77" s="7">
        <v>98.946332802256364</v>
      </c>
      <c r="F77" s="7">
        <v>101.56281494497084</v>
      </c>
      <c r="G77" s="7">
        <v>100.0123198181319</v>
      </c>
      <c r="H77" s="7">
        <v>96.942036417739402</v>
      </c>
      <c r="I77" s="7">
        <v>100.18915369111802</v>
      </c>
      <c r="J77" s="7">
        <v>100.03988529473045</v>
      </c>
      <c r="K77" s="7">
        <v>98.760622969596199</v>
      </c>
      <c r="L77" s="7">
        <v>99.680182763940991</v>
      </c>
      <c r="M77" s="11">
        <v>101.52915136907589</v>
      </c>
    </row>
    <row r="78" spans="1:13" ht="17.149999999999999" customHeight="1" x14ac:dyDescent="0.2">
      <c r="A78" s="8" t="s">
        <v>77</v>
      </c>
      <c r="B78" s="202"/>
      <c r="C78" s="7">
        <v>99.539448427020446</v>
      </c>
      <c r="D78" s="7">
        <v>99.521536269719306</v>
      </c>
      <c r="E78" s="7">
        <v>98.873410180468696</v>
      </c>
      <c r="F78" s="7">
        <v>101.54674694497083</v>
      </c>
      <c r="G78" s="7">
        <v>99.953738023968754</v>
      </c>
      <c r="H78" s="7">
        <v>96.782666959613735</v>
      </c>
      <c r="I78" s="7">
        <v>100.18915369111804</v>
      </c>
      <c r="J78" s="7">
        <v>100.72572824063043</v>
      </c>
      <c r="K78" s="7">
        <v>99.61896012392468</v>
      </c>
      <c r="L78" s="7">
        <v>99.821886998468813</v>
      </c>
      <c r="M78" s="11">
        <v>102.15289957614138</v>
      </c>
    </row>
    <row r="79" spans="1:13" ht="17.149999999999999" customHeight="1" x14ac:dyDescent="0.2">
      <c r="A79" s="8" t="s">
        <v>78</v>
      </c>
      <c r="B79" s="202"/>
      <c r="C79" s="7">
        <v>99.368306381279737</v>
      </c>
      <c r="D79" s="7">
        <v>99.367440735532398</v>
      </c>
      <c r="E79" s="7">
        <v>98.713449217640999</v>
      </c>
      <c r="F79" s="7">
        <v>101.51849654710246</v>
      </c>
      <c r="G79" s="7">
        <v>99.923987063208102</v>
      </c>
      <c r="H79" s="7">
        <v>96.407146419813529</v>
      </c>
      <c r="I79" s="7">
        <v>100.19398453714042</v>
      </c>
      <c r="J79" s="7">
        <v>100.58253043482129</v>
      </c>
      <c r="K79" s="7">
        <v>99.194840588846205</v>
      </c>
      <c r="L79" s="7">
        <v>99.821886998468813</v>
      </c>
      <c r="M79" s="11">
        <v>102.19784423633519</v>
      </c>
    </row>
    <row r="80" spans="1:13" s="108" customFormat="1" ht="17.149999999999999" customHeight="1" x14ac:dyDescent="0.2">
      <c r="A80" s="8" t="s">
        <v>79</v>
      </c>
      <c r="B80" s="189"/>
      <c r="C80" s="7">
        <v>99.605301512512952</v>
      </c>
      <c r="D80" s="7">
        <v>99.619502629758898</v>
      </c>
      <c r="E80" s="7">
        <v>99.037152631730422</v>
      </c>
      <c r="F80" s="7">
        <v>102.58545622457358</v>
      </c>
      <c r="G80" s="7">
        <v>99.970733221178151</v>
      </c>
      <c r="H80" s="7">
        <v>96.914318854656173</v>
      </c>
      <c r="I80" s="7">
        <v>100.21537084342819</v>
      </c>
      <c r="J80" s="7">
        <v>100.70148529257206</v>
      </c>
      <c r="K80" s="7">
        <v>99.61896012392468</v>
      </c>
      <c r="L80" s="7">
        <v>99.821886998468813</v>
      </c>
      <c r="M80" s="11">
        <v>102.19784423633519</v>
      </c>
    </row>
    <row r="81" spans="1:13" s="108" customFormat="1" ht="17.149999999999999" customHeight="1" x14ac:dyDescent="0.2">
      <c r="A81" s="206"/>
      <c r="B81" s="189"/>
      <c r="C81" s="119"/>
      <c r="D81" s="119"/>
      <c r="E81" s="119"/>
      <c r="F81" s="119"/>
      <c r="G81" s="119"/>
      <c r="H81" s="119"/>
      <c r="I81" s="132"/>
      <c r="J81" s="119"/>
      <c r="K81" s="119"/>
      <c r="L81" s="119"/>
      <c r="M81" s="120"/>
    </row>
    <row r="82" spans="1:13" ht="17.149999999999999" customHeight="1" x14ac:dyDescent="0.2">
      <c r="A82" s="9" t="s">
        <v>256</v>
      </c>
      <c r="B82" s="51">
        <f>DATEVALUE(LEFT(A82,4) &amp; "/1/1")</f>
        <v>41275</v>
      </c>
      <c r="C82" s="7">
        <v>99.645103117218767</v>
      </c>
      <c r="D82" s="7">
        <v>99.734620592435988</v>
      </c>
      <c r="E82" s="7">
        <v>99.028689503937741</v>
      </c>
      <c r="F82" s="7">
        <v>102.5661014192538</v>
      </c>
      <c r="G82" s="7">
        <v>100.03317081227887</v>
      </c>
      <c r="H82" s="7">
        <v>96.885928042881773</v>
      </c>
      <c r="I82" s="7">
        <v>100.21537084342819</v>
      </c>
      <c r="J82" s="7">
        <v>101.0462119060476</v>
      </c>
      <c r="K82" s="7">
        <v>100.48739536238268</v>
      </c>
      <c r="L82" s="7">
        <v>99.821886998468813</v>
      </c>
      <c r="M82" s="11">
        <v>102.19784423633519</v>
      </c>
    </row>
    <row r="83" spans="1:13" ht="17.149999999999999" customHeight="1" x14ac:dyDescent="0.2">
      <c r="A83" s="10" t="s">
        <v>80</v>
      </c>
      <c r="B83" s="202"/>
      <c r="C83" s="7">
        <v>100.63354259966195</v>
      </c>
      <c r="D83" s="7">
        <v>100.70035698819385</v>
      </c>
      <c r="E83" s="7">
        <v>100.31709698540193</v>
      </c>
      <c r="F83" s="7">
        <v>102.55212701570318</v>
      </c>
      <c r="G83" s="7">
        <v>100.07910442267202</v>
      </c>
      <c r="H83" s="7">
        <v>99.946367687925886</v>
      </c>
      <c r="I83" s="7">
        <v>100.2346942275199</v>
      </c>
      <c r="J83" s="7">
        <v>101.41243851953136</v>
      </c>
      <c r="K83" s="7">
        <v>101.35583060086172</v>
      </c>
      <c r="L83" s="7">
        <v>99.821886998468813</v>
      </c>
      <c r="M83" s="11">
        <v>102.19784423633519</v>
      </c>
    </row>
    <row r="84" spans="1:13" ht="17.149999999999999" customHeight="1" x14ac:dyDescent="0.2">
      <c r="A84" s="8" t="s">
        <v>81</v>
      </c>
      <c r="B84" s="202"/>
      <c r="C84" s="7">
        <v>100.83799721182261</v>
      </c>
      <c r="D84" s="7">
        <v>100.8972115280442</v>
      </c>
      <c r="E84" s="7">
        <v>100.80197243057705</v>
      </c>
      <c r="F84" s="7">
        <v>102.60788260400086</v>
      </c>
      <c r="G84" s="55">
        <v>100.22867370065401</v>
      </c>
      <c r="H84" s="7">
        <v>100.95073092323977</v>
      </c>
      <c r="I84" s="7">
        <v>100.35244440951794</v>
      </c>
      <c r="J84" s="7">
        <v>101.07416190604759</v>
      </c>
      <c r="K84" s="7">
        <v>100.48739536238268</v>
      </c>
      <c r="L84" s="7">
        <v>99.821886998468813</v>
      </c>
      <c r="M84" s="11">
        <v>102.19784423633519</v>
      </c>
    </row>
    <row r="85" spans="1:13" ht="17.149999999999999" customHeight="1" x14ac:dyDescent="0.2">
      <c r="A85" s="8" t="s">
        <v>82</v>
      </c>
      <c r="B85" s="202"/>
      <c r="C85" s="7">
        <v>101.50683069768542</v>
      </c>
      <c r="D85" s="7">
        <v>101.57476075460764</v>
      </c>
      <c r="E85" s="7">
        <v>101.03728792872329</v>
      </c>
      <c r="F85" s="7">
        <v>103.17794276146309</v>
      </c>
      <c r="G85" s="7">
        <v>101.01153155164315</v>
      </c>
      <c r="H85" s="7">
        <v>101.11010038137525</v>
      </c>
      <c r="I85" s="7">
        <v>100.47693699402134</v>
      </c>
      <c r="J85" s="7">
        <v>102.57336345282829</v>
      </c>
      <c r="K85" s="7">
        <v>103.98877834979447</v>
      </c>
      <c r="L85" s="7">
        <v>99.821886998468813</v>
      </c>
      <c r="M85" s="11">
        <v>102.20896579442794</v>
      </c>
    </row>
    <row r="86" spans="1:13" ht="17.149999999999999" customHeight="1" x14ac:dyDescent="0.2">
      <c r="A86" s="8" t="s">
        <v>72</v>
      </c>
      <c r="B86" s="202"/>
      <c r="C86" s="7">
        <v>101.48593702305993</v>
      </c>
      <c r="D86" s="7">
        <v>101.58374064011204</v>
      </c>
      <c r="E86" s="7">
        <v>101.0441579110405</v>
      </c>
      <c r="F86" s="7">
        <v>103.26605396572013</v>
      </c>
      <c r="G86" s="7">
        <v>100.94493145446266</v>
      </c>
      <c r="H86" s="7">
        <v>101.11010038137525</v>
      </c>
      <c r="I86" s="7">
        <v>100.48729886864902</v>
      </c>
      <c r="J86" s="7">
        <v>102.58626345282829</v>
      </c>
      <c r="K86" s="7">
        <v>103.98877834979446</v>
      </c>
      <c r="L86" s="7">
        <v>99.821886998468798</v>
      </c>
      <c r="M86" s="11">
        <v>102.20896579442794</v>
      </c>
    </row>
    <row r="87" spans="1:13" ht="17.149999999999999" customHeight="1" x14ac:dyDescent="0.2">
      <c r="A87" s="8" t="s">
        <v>73</v>
      </c>
      <c r="B87" s="202"/>
      <c r="C87" s="7">
        <v>101.62106644359353</v>
      </c>
      <c r="D87" s="7">
        <v>101.71857595156692</v>
      </c>
      <c r="E87" s="7">
        <v>101.28396608125257</v>
      </c>
      <c r="F87" s="7">
        <v>103.32524276997721</v>
      </c>
      <c r="G87" s="7">
        <v>100.8972039671292</v>
      </c>
      <c r="H87" s="7">
        <v>101.51411575511425</v>
      </c>
      <c r="I87" s="7">
        <v>100.65856653525441</v>
      </c>
      <c r="J87" s="7">
        <v>102.5260634528283</v>
      </c>
      <c r="K87" s="7">
        <v>103.98877834979447</v>
      </c>
      <c r="L87" s="7">
        <v>99.821886998468813</v>
      </c>
      <c r="M87" s="11">
        <v>102.20896579442794</v>
      </c>
    </row>
    <row r="88" spans="1:13" ht="17.149999999999999" customHeight="1" x14ac:dyDescent="0.2">
      <c r="A88" s="8" t="s">
        <v>74</v>
      </c>
      <c r="B88" s="202"/>
      <c r="C88" s="7">
        <v>101.56561646489655</v>
      </c>
      <c r="D88" s="7">
        <v>101.63720972048083</v>
      </c>
      <c r="E88" s="7">
        <v>101.22861690210787</v>
      </c>
      <c r="F88" s="7">
        <v>103.4425139699772</v>
      </c>
      <c r="G88" s="7">
        <v>100.89550975598313</v>
      </c>
      <c r="H88" s="7">
        <v>101.3547462969788</v>
      </c>
      <c r="I88" s="7">
        <v>100.65961680912794</v>
      </c>
      <c r="J88" s="7">
        <v>102.39635859508576</v>
      </c>
      <c r="K88" s="7">
        <v>103.56465881473702</v>
      </c>
      <c r="L88" s="7">
        <v>99.821886998468813</v>
      </c>
      <c r="M88" s="11">
        <v>102.20896579442794</v>
      </c>
    </row>
    <row r="89" spans="1:13" ht="17.149999999999999" customHeight="1" x14ac:dyDescent="0.2">
      <c r="A89" s="8" t="s">
        <v>75</v>
      </c>
      <c r="B89" s="202"/>
      <c r="C89" s="7">
        <v>101.83962666853616</v>
      </c>
      <c r="D89" s="7">
        <v>101.91736872976281</v>
      </c>
      <c r="E89" s="7">
        <v>101.65146417834531</v>
      </c>
      <c r="F89" s="7">
        <v>103.50858236040037</v>
      </c>
      <c r="G89" s="7">
        <v>101.00789741997266</v>
      </c>
      <c r="H89" s="7">
        <v>102.33019087419416</v>
      </c>
      <c r="I89" s="7">
        <v>100.65961680912794</v>
      </c>
      <c r="J89" s="7">
        <v>102.41140859508576</v>
      </c>
      <c r="K89" s="7">
        <v>103.56465881473702</v>
      </c>
      <c r="L89" s="7">
        <v>99.821886998468813</v>
      </c>
      <c r="M89" s="11">
        <v>102.20896579442794</v>
      </c>
    </row>
    <row r="90" spans="1:13" ht="17.149999999999999" customHeight="1" x14ac:dyDescent="0.2">
      <c r="A90" s="8" t="s">
        <v>76</v>
      </c>
      <c r="B90" s="202"/>
      <c r="C90" s="7">
        <v>103.29080062441052</v>
      </c>
      <c r="D90" s="7">
        <v>103.40254844352481</v>
      </c>
      <c r="E90" s="7">
        <v>103.27132763059015</v>
      </c>
      <c r="F90" s="7">
        <v>103.6322505535048</v>
      </c>
      <c r="G90" s="7">
        <v>101.03265131110061</v>
      </c>
      <c r="H90" s="7">
        <v>105.39252677359535</v>
      </c>
      <c r="I90" s="7">
        <v>101.46596733396177</v>
      </c>
      <c r="J90" s="7">
        <v>103.64635138861999</v>
      </c>
      <c r="K90" s="7">
        <v>105.99915072329522</v>
      </c>
      <c r="L90" s="7">
        <v>99.829675552236395</v>
      </c>
      <c r="M90" s="11">
        <v>102.9638557787631</v>
      </c>
    </row>
    <row r="91" spans="1:13" ht="17.149999999999999" customHeight="1" x14ac:dyDescent="0.2">
      <c r="A91" s="8" t="s">
        <v>77</v>
      </c>
      <c r="B91" s="202"/>
      <c r="C91" s="7">
        <v>103.63735397242611</v>
      </c>
      <c r="D91" s="7">
        <v>103.75949943341092</v>
      </c>
      <c r="E91" s="7">
        <v>103.784525838383</v>
      </c>
      <c r="F91" s="7">
        <v>103.61879735669918</v>
      </c>
      <c r="G91" s="7">
        <v>100.9968829675834</v>
      </c>
      <c r="H91" s="7">
        <v>106.63157520893084</v>
      </c>
      <c r="I91" s="7">
        <v>101.46596733396174</v>
      </c>
      <c r="J91" s="7">
        <v>103.71300138861999</v>
      </c>
      <c r="K91" s="7">
        <v>105.99915072329522</v>
      </c>
      <c r="L91" s="7">
        <v>99.829675552236395</v>
      </c>
      <c r="M91" s="11">
        <v>102.9638557787631</v>
      </c>
    </row>
    <row r="92" spans="1:13" ht="17.149999999999999" customHeight="1" x14ac:dyDescent="0.2">
      <c r="A92" s="8" t="s">
        <v>78</v>
      </c>
      <c r="B92" s="202"/>
      <c r="C92" s="7">
        <v>103.9018649217299</v>
      </c>
      <c r="D92" s="7">
        <v>104.00929178433545</v>
      </c>
      <c r="E92" s="7">
        <v>104.14330461230165</v>
      </c>
      <c r="F92" s="7">
        <v>103.63578695137936</v>
      </c>
      <c r="G92" s="7">
        <v>101.06240227186125</v>
      </c>
      <c r="H92" s="7">
        <v>107.48713575565303</v>
      </c>
      <c r="I92" s="7">
        <v>101.45233461351556</v>
      </c>
      <c r="J92" s="7">
        <v>103.76030138861999</v>
      </c>
      <c r="K92" s="7">
        <v>105.99915072329522</v>
      </c>
      <c r="L92" s="7">
        <v>99.829675552236395</v>
      </c>
      <c r="M92" s="11">
        <v>102.9638557787631</v>
      </c>
    </row>
    <row r="93" spans="1:13" s="108" customFormat="1" ht="17.149999999999999" customHeight="1" x14ac:dyDescent="0.2">
      <c r="A93" s="8" t="s">
        <v>79</v>
      </c>
      <c r="B93" s="189"/>
      <c r="C93" s="7">
        <v>105.24761327139555</v>
      </c>
      <c r="D93" s="7">
        <v>105.39305216219103</v>
      </c>
      <c r="E93" s="7">
        <v>106.27415363223024</v>
      </c>
      <c r="F93" s="7">
        <v>109.69903873248103</v>
      </c>
      <c r="G93" s="7">
        <v>101.13169303978366</v>
      </c>
      <c r="H93" s="7">
        <v>110.64182814839282</v>
      </c>
      <c r="I93" s="7">
        <v>102.05119140743025</v>
      </c>
      <c r="J93" s="7">
        <v>103.75600138861999</v>
      </c>
      <c r="K93" s="7">
        <v>105.99915072329522</v>
      </c>
      <c r="L93" s="7">
        <v>99.829675552236395</v>
      </c>
      <c r="M93" s="11">
        <v>102.9638557787631</v>
      </c>
    </row>
    <row r="94" spans="1:13" s="108" customFormat="1" ht="17.149999999999999" customHeight="1" x14ac:dyDescent="0.2">
      <c r="A94" s="206"/>
      <c r="B94" s="189"/>
      <c r="C94" s="119"/>
      <c r="D94" s="119"/>
      <c r="E94" s="119"/>
      <c r="F94" s="119"/>
      <c r="G94" s="119"/>
      <c r="H94" s="119"/>
      <c r="I94" s="132"/>
      <c r="J94" s="119"/>
      <c r="K94" s="119"/>
      <c r="L94" s="119"/>
      <c r="M94" s="120"/>
    </row>
    <row r="95" spans="1:13" ht="17.149999999999999" customHeight="1" x14ac:dyDescent="0.2">
      <c r="A95" s="9" t="s">
        <v>257</v>
      </c>
      <c r="B95" s="51">
        <f>DATEVALUE(LEFT(A95,4) &amp; "/1/1")</f>
        <v>41640</v>
      </c>
      <c r="C95" s="7">
        <v>105.82972707319288</v>
      </c>
      <c r="D95" s="7">
        <v>106.03164874450775</v>
      </c>
      <c r="E95" s="7">
        <v>107.18220350345977</v>
      </c>
      <c r="F95" s="7">
        <v>109.685736331062</v>
      </c>
      <c r="G95" s="7">
        <v>101.14926319144729</v>
      </c>
      <c r="H95" s="7">
        <v>112.79157218859153</v>
      </c>
      <c r="I95" s="7">
        <v>102.07604582012722</v>
      </c>
      <c r="J95" s="7">
        <v>103.89396469536599</v>
      </c>
      <c r="K95" s="7">
        <v>106.43336834254521</v>
      </c>
      <c r="L95" s="7">
        <v>99.829675552236395</v>
      </c>
      <c r="M95" s="11">
        <v>102.9638557787631</v>
      </c>
    </row>
    <row r="96" spans="1:13" ht="17.149999999999999" customHeight="1" x14ac:dyDescent="0.2">
      <c r="A96" s="10" t="s">
        <v>80</v>
      </c>
      <c r="B96" s="202"/>
      <c r="C96" s="7">
        <v>106.33965819744408</v>
      </c>
      <c r="D96" s="7">
        <v>106.54046843659046</v>
      </c>
      <c r="E96" s="7">
        <v>107.57135784049835</v>
      </c>
      <c r="F96" s="7">
        <v>109.87881037198818</v>
      </c>
      <c r="G96" s="7">
        <v>101.40209526904103</v>
      </c>
      <c r="H96" s="7">
        <v>113.54289833531929</v>
      </c>
      <c r="I96" s="7">
        <v>102.16565359185587</v>
      </c>
      <c r="J96" s="7">
        <v>104.62511776073873</v>
      </c>
      <c r="K96" s="7">
        <v>108.06958016177056</v>
      </c>
      <c r="L96" s="7">
        <v>99.829675552236395</v>
      </c>
      <c r="M96" s="11">
        <v>102.96820769279938</v>
      </c>
    </row>
    <row r="97" spans="1:13" ht="17.149999999999999" customHeight="1" x14ac:dyDescent="0.2">
      <c r="A97" s="8" t="s">
        <v>81</v>
      </c>
      <c r="B97" s="202"/>
      <c r="C97" s="7">
        <v>107.61858480558243</v>
      </c>
      <c r="D97" s="7">
        <v>107.82491159501336</v>
      </c>
      <c r="E97" s="7">
        <v>109.57720704588661</v>
      </c>
      <c r="F97" s="7">
        <v>109.96194397518252</v>
      </c>
      <c r="G97" s="55">
        <v>101.42240799973978</v>
      </c>
      <c r="H97" s="7">
        <v>117.50314137871923</v>
      </c>
      <c r="I97" s="7">
        <v>103.0093422222743</v>
      </c>
      <c r="J97" s="7">
        <v>104.56921776073874</v>
      </c>
      <c r="K97" s="7">
        <v>108.06958016177056</v>
      </c>
      <c r="L97" s="7">
        <v>99.829675552236395</v>
      </c>
      <c r="M97" s="11">
        <v>102.96820769279938</v>
      </c>
    </row>
    <row r="98" spans="1:13" ht="17.149999999999999" customHeight="1" x14ac:dyDescent="0.2">
      <c r="A98" s="8" t="s">
        <v>82</v>
      </c>
      <c r="B98" s="202"/>
      <c r="C98" s="7">
        <v>107.56660467564156</v>
      </c>
      <c r="D98" s="7">
        <v>107.76155269007046</v>
      </c>
      <c r="E98" s="7">
        <v>109.52391531551827</v>
      </c>
      <c r="F98" s="7">
        <v>110.04551636950644</v>
      </c>
      <c r="G98" s="7">
        <v>101.4831513797082</v>
      </c>
      <c r="H98" s="7">
        <v>117.34377192059353</v>
      </c>
      <c r="I98" s="7">
        <v>103.0103924961478</v>
      </c>
      <c r="J98" s="7">
        <v>104.48715445399273</v>
      </c>
      <c r="K98" s="7">
        <v>107.63536254252057</v>
      </c>
      <c r="L98" s="7">
        <v>99.829675552236381</v>
      </c>
      <c r="M98" s="11">
        <v>102.96820769279938</v>
      </c>
    </row>
    <row r="99" spans="1:13" ht="17.149999999999999" customHeight="1" x14ac:dyDescent="0.2">
      <c r="A99" s="8" t="s">
        <v>72</v>
      </c>
      <c r="B99" s="202"/>
      <c r="C99" s="7">
        <v>107.59996282602005</v>
      </c>
      <c r="D99" s="7">
        <v>107.82059818764509</v>
      </c>
      <c r="E99" s="7">
        <v>109.56884949172287</v>
      </c>
      <c r="F99" s="7">
        <v>110.16113276418666</v>
      </c>
      <c r="G99" s="7">
        <v>101.89385197898565</v>
      </c>
      <c r="H99" s="7">
        <v>117.34377192059353</v>
      </c>
      <c r="I99" s="7">
        <v>103.0103924961478</v>
      </c>
      <c r="J99" s="7">
        <v>104.57241821399273</v>
      </c>
      <c r="K99" s="7">
        <v>107.93514254252055</v>
      </c>
      <c r="L99" s="7">
        <v>99.829675552236381</v>
      </c>
      <c r="M99" s="11">
        <v>102.96820769279938</v>
      </c>
    </row>
    <row r="100" spans="1:13" ht="17.149999999999999" customHeight="1" x14ac:dyDescent="0.2">
      <c r="A100" s="8" t="s">
        <v>73</v>
      </c>
      <c r="B100" s="202"/>
      <c r="C100" s="7">
        <v>108.29361783707586</v>
      </c>
      <c r="D100" s="7">
        <v>108.52538527131776</v>
      </c>
      <c r="E100" s="7">
        <v>110.47440981956353</v>
      </c>
      <c r="F100" s="7">
        <v>110.286071756219</v>
      </c>
      <c r="G100" s="7">
        <v>101.98759692231879</v>
      </c>
      <c r="H100" s="7">
        <v>117.87473312337704</v>
      </c>
      <c r="I100" s="7">
        <v>104.64644157301238</v>
      </c>
      <c r="J100" s="7">
        <v>104.90417675798656</v>
      </c>
      <c r="K100" s="7">
        <v>108.70359495066756</v>
      </c>
      <c r="L100" s="7">
        <v>99.900989837951613</v>
      </c>
      <c r="M100" s="11">
        <v>102.96820769279938</v>
      </c>
    </row>
    <row r="101" spans="1:13" ht="17.149999999999999" customHeight="1" x14ac:dyDescent="0.2">
      <c r="A101" s="8" t="s">
        <v>74</v>
      </c>
      <c r="B101" s="202"/>
      <c r="C101" s="7">
        <v>108.15036129390673</v>
      </c>
      <c r="D101" s="7">
        <v>108.37809769095321</v>
      </c>
      <c r="E101" s="7">
        <v>110.14929225858069</v>
      </c>
      <c r="F101" s="7">
        <v>111.84778179427938</v>
      </c>
      <c r="G101" s="7">
        <v>102.078865346822</v>
      </c>
      <c r="H101" s="7">
        <v>116.73991908803599</v>
      </c>
      <c r="I101" s="7">
        <v>104.63607969838421</v>
      </c>
      <c r="J101" s="7">
        <v>105.08729006473254</v>
      </c>
      <c r="K101" s="7">
        <v>109.13781256991756</v>
      </c>
      <c r="L101" s="7">
        <v>99.900989837951613</v>
      </c>
      <c r="M101" s="11">
        <v>102.96820769279938</v>
      </c>
    </row>
    <row r="102" spans="1:13" ht="17.149999999999999" customHeight="1" x14ac:dyDescent="0.2">
      <c r="A102" s="8" t="s">
        <v>75</v>
      </c>
      <c r="B102" s="202"/>
      <c r="C102" s="7">
        <v>108.07593454688792</v>
      </c>
      <c r="D102" s="7">
        <v>108.33232253428707</v>
      </c>
      <c r="E102" s="7">
        <v>110.06555431200735</v>
      </c>
      <c r="F102" s="7">
        <v>111.80480740066191</v>
      </c>
      <c r="G102" s="7">
        <v>101.96755847573513</v>
      </c>
      <c r="H102" s="7">
        <v>116.58054962991029</v>
      </c>
      <c r="I102" s="7">
        <v>104.62641800633834</v>
      </c>
      <c r="J102" s="7">
        <v>105.11204823106911</v>
      </c>
      <c r="K102" s="7">
        <v>109.24484870853122</v>
      </c>
      <c r="L102" s="7">
        <v>99.900989837951613</v>
      </c>
      <c r="M102" s="11">
        <v>102.96820769279938</v>
      </c>
    </row>
    <row r="103" spans="1:13" ht="17.149999999999999" customHeight="1" x14ac:dyDescent="0.2">
      <c r="A103" s="8" t="s">
        <v>76</v>
      </c>
      <c r="B103" s="202"/>
      <c r="C103" s="7">
        <v>110.42847769538811</v>
      </c>
      <c r="D103" s="7">
        <v>110.75351741260042</v>
      </c>
      <c r="E103" s="7">
        <v>113.16862384370087</v>
      </c>
      <c r="F103" s="7">
        <v>112.14922462096445</v>
      </c>
      <c r="G103" s="7">
        <v>103.02550284290884</v>
      </c>
      <c r="H103" s="7">
        <v>120.81651754930665</v>
      </c>
      <c r="I103" s="7">
        <v>107.61593564730008</v>
      </c>
      <c r="J103" s="7">
        <v>106.2663476759374</v>
      </c>
      <c r="K103" s="7">
        <v>110.8054870474825</v>
      </c>
      <c r="L103" s="7">
        <v>101.09400446768046</v>
      </c>
      <c r="M103" s="11">
        <v>103.6252984677607</v>
      </c>
    </row>
    <row r="104" spans="1:13" ht="17.149999999999999" customHeight="1" x14ac:dyDescent="0.2">
      <c r="A104" s="8" t="s">
        <v>313</v>
      </c>
      <c r="B104" s="202"/>
      <c r="C104" s="7">
        <v>110.46969425779197</v>
      </c>
      <c r="D104" s="7">
        <v>110.80718034528171</v>
      </c>
      <c r="E104" s="7">
        <v>113.18454928685928</v>
      </c>
      <c r="F104" s="7">
        <v>112.08338023125387</v>
      </c>
      <c r="G104" s="7">
        <v>103.22669063646778</v>
      </c>
      <c r="H104" s="7">
        <v>120.81651754930664</v>
      </c>
      <c r="I104" s="7">
        <v>107.6290278202042</v>
      </c>
      <c r="J104" s="7">
        <v>106.39012533265074</v>
      </c>
      <c r="K104" s="7">
        <v>110.8054870474825</v>
      </c>
      <c r="L104" s="7">
        <v>101.20889983675639</v>
      </c>
      <c r="M104" s="11">
        <v>103.74734274820423</v>
      </c>
    </row>
    <row r="105" spans="1:13" ht="17.149999999999999" customHeight="1" x14ac:dyDescent="0.2">
      <c r="A105" s="8" t="s">
        <v>78</v>
      </c>
      <c r="B105" s="202"/>
      <c r="C105" s="7">
        <v>110.13118830946381</v>
      </c>
      <c r="D105" s="7">
        <v>110.48774610995957</v>
      </c>
      <c r="E105" s="7">
        <v>112.86241881916776</v>
      </c>
      <c r="F105" s="7">
        <v>112.03337984083072</v>
      </c>
      <c r="G105" s="7">
        <v>103.11122125931486</v>
      </c>
      <c r="H105" s="7">
        <v>120.06519140257888</v>
      </c>
      <c r="I105" s="7">
        <v>107.64352035827247</v>
      </c>
      <c r="J105" s="7">
        <v>106.07570058764969</v>
      </c>
      <c r="K105" s="7">
        <v>110.8054870474825</v>
      </c>
      <c r="L105" s="7">
        <v>101.27697818727262</v>
      </c>
      <c r="M105" s="11">
        <v>103.00770067225545</v>
      </c>
    </row>
    <row r="106" spans="1:13" s="108" customFormat="1" ht="17.149999999999999" customHeight="1" x14ac:dyDescent="0.2">
      <c r="A106" s="8" t="s">
        <v>79</v>
      </c>
      <c r="B106" s="189"/>
      <c r="C106" s="7">
        <v>111.06884962712299</v>
      </c>
      <c r="D106" s="7">
        <v>111.43234211186203</v>
      </c>
      <c r="E106" s="7">
        <v>114.21454939273323</v>
      </c>
      <c r="F106" s="7">
        <v>118.55891479557374</v>
      </c>
      <c r="G106" s="7">
        <v>103.53659566312106</v>
      </c>
      <c r="H106" s="7">
        <v>120.00087734766811</v>
      </c>
      <c r="I106" s="7">
        <v>109.4560533999197</v>
      </c>
      <c r="J106" s="7">
        <v>106.26311389438746</v>
      </c>
      <c r="K106" s="7">
        <v>111.2397046667115</v>
      </c>
      <c r="L106" s="7">
        <v>101.27697818727262</v>
      </c>
      <c r="M106" s="11">
        <v>103.00770067225545</v>
      </c>
    </row>
    <row r="107" spans="1:13" s="108" customFormat="1" ht="17.149999999999999" customHeight="1" x14ac:dyDescent="0.2">
      <c r="A107" s="206"/>
      <c r="B107" s="189"/>
      <c r="C107" s="119"/>
      <c r="D107" s="119"/>
      <c r="E107" s="119"/>
      <c r="F107" s="119"/>
      <c r="G107" s="119"/>
      <c r="H107" s="119"/>
      <c r="I107" s="132"/>
      <c r="J107" s="119"/>
      <c r="K107" s="119"/>
      <c r="L107" s="119"/>
      <c r="M107" s="120"/>
    </row>
    <row r="108" spans="1:13" ht="17.149999999999999" customHeight="1" x14ac:dyDescent="0.2">
      <c r="A108" s="9" t="s">
        <v>258</v>
      </c>
      <c r="B108" s="51">
        <f>DATEVALUE(LEFT(A108,4) &amp; "/1/1")</f>
        <v>42005</v>
      </c>
      <c r="C108" s="7">
        <v>110.99008154815124</v>
      </c>
      <c r="D108" s="7">
        <v>111.41401237747351</v>
      </c>
      <c r="E108" s="7">
        <v>114.18982568962831</v>
      </c>
      <c r="F108" s="7">
        <v>118.49176201827807</v>
      </c>
      <c r="G108" s="7">
        <v>103.26742027035047</v>
      </c>
      <c r="H108" s="7">
        <v>120.00087734766811</v>
      </c>
      <c r="I108" s="7">
        <v>109.46571509196556</v>
      </c>
      <c r="J108" s="7">
        <v>106.25666389438746</v>
      </c>
      <c r="K108" s="7">
        <v>111.2397046667115</v>
      </c>
      <c r="L108" s="7">
        <v>101.27697818727262</v>
      </c>
      <c r="M108" s="11">
        <v>103.00770067225545</v>
      </c>
    </row>
    <row r="109" spans="1:13" ht="17.149999999999999" customHeight="1" x14ac:dyDescent="0.2">
      <c r="A109" s="10" t="s">
        <v>80</v>
      </c>
      <c r="B109" s="202"/>
      <c r="C109" s="7">
        <v>110.7757808186328</v>
      </c>
      <c r="D109" s="7">
        <v>111.14538854325917</v>
      </c>
      <c r="E109" s="7">
        <v>113.84479184917186</v>
      </c>
      <c r="F109" s="7">
        <v>118.4919467223359</v>
      </c>
      <c r="G109" s="7">
        <v>103.04203152411446</v>
      </c>
      <c r="H109" s="7">
        <v>119.16602533103462</v>
      </c>
      <c r="I109" s="7">
        <v>109.52071511518339</v>
      </c>
      <c r="J109" s="7">
        <v>106.13000675082182</v>
      </c>
      <c r="K109" s="7">
        <v>110.73812686012781</v>
      </c>
      <c r="L109" s="7">
        <v>101.27697818727262</v>
      </c>
      <c r="M109" s="11">
        <v>103.01084372128167</v>
      </c>
    </row>
    <row r="110" spans="1:13" ht="17.149999999999999" customHeight="1" x14ac:dyDescent="0.2">
      <c r="A110" s="8" t="s">
        <v>81</v>
      </c>
      <c r="B110" s="202"/>
      <c r="C110" s="7">
        <v>111.76642965214926</v>
      </c>
      <c r="D110" s="7">
        <v>112.13631949179026</v>
      </c>
      <c r="E110" s="7">
        <v>115.37022368047641</v>
      </c>
      <c r="F110" s="7">
        <v>118.56453431240276</v>
      </c>
      <c r="G110" s="55">
        <v>103.15821293349532</v>
      </c>
      <c r="H110" s="7">
        <v>122.42024543823436</v>
      </c>
      <c r="I110" s="7">
        <v>109.89019385599163</v>
      </c>
      <c r="J110" s="7">
        <v>106.12785675082182</v>
      </c>
      <c r="K110" s="7">
        <v>110.73812686012781</v>
      </c>
      <c r="L110" s="7">
        <v>101.27697818727263</v>
      </c>
      <c r="M110" s="11">
        <v>103.01084372128167</v>
      </c>
    </row>
    <row r="111" spans="1:13" ht="17.149999999999999" customHeight="1" x14ac:dyDescent="0.2">
      <c r="A111" s="8" t="s">
        <v>82</v>
      </c>
      <c r="B111" s="202"/>
      <c r="C111" s="7">
        <v>111.74439124668832</v>
      </c>
      <c r="D111" s="7">
        <v>112.08514813471507</v>
      </c>
      <c r="E111" s="7">
        <v>115.19624220562744</v>
      </c>
      <c r="F111" s="7">
        <v>118.50614271382179</v>
      </c>
      <c r="G111" s="7">
        <v>103.15254147771805</v>
      </c>
      <c r="H111" s="7">
        <v>122.01811138692433</v>
      </c>
      <c r="I111" s="7">
        <v>109.88984376470047</v>
      </c>
      <c r="J111" s="7">
        <v>106.30486160856438</v>
      </c>
      <c r="K111" s="7">
        <v>111.16224639518529</v>
      </c>
      <c r="L111" s="7">
        <v>101.27697818727262</v>
      </c>
      <c r="M111" s="11">
        <v>103.01084372128166</v>
      </c>
    </row>
    <row r="112" spans="1:13" ht="17.149999999999999" customHeight="1" x14ac:dyDescent="0.2">
      <c r="A112" s="8" t="s">
        <v>304</v>
      </c>
      <c r="B112" s="202"/>
      <c r="C112" s="7">
        <v>111.79310586550434</v>
      </c>
      <c r="D112" s="7">
        <v>112.14527283799421</v>
      </c>
      <c r="E112" s="7">
        <v>115.20280558002227</v>
      </c>
      <c r="F112" s="7">
        <v>118.53200230920842</v>
      </c>
      <c r="G112" s="7">
        <v>103.20249155060682</v>
      </c>
      <c r="H112" s="7">
        <v>122.01811138692433</v>
      </c>
      <c r="I112" s="7">
        <v>109.88984376470047</v>
      </c>
      <c r="J112" s="7">
        <v>106.46450108722989</v>
      </c>
      <c r="K112" s="7">
        <v>111.16224639518529</v>
      </c>
      <c r="L112" s="7">
        <v>101.7847638032428</v>
      </c>
      <c r="M112" s="11">
        <v>103.01084372128166</v>
      </c>
    </row>
    <row r="113" spans="1:13" ht="17.149999999999999" customHeight="1" x14ac:dyDescent="0.2">
      <c r="A113" s="8" t="s">
        <v>73</v>
      </c>
      <c r="B113" s="202"/>
      <c r="C113" s="7">
        <v>111.86468662646141</v>
      </c>
      <c r="D113" s="7">
        <v>112.19806626259026</v>
      </c>
      <c r="E113" s="7">
        <v>115.19776643852971</v>
      </c>
      <c r="F113" s="7">
        <v>118.42460950495138</v>
      </c>
      <c r="G113" s="7">
        <v>103.2514814293222</v>
      </c>
      <c r="H113" s="7">
        <v>121.98972057514993</v>
      </c>
      <c r="I113" s="7">
        <v>109.92121331326395</v>
      </c>
      <c r="J113" s="7">
        <v>106.6247450725982</v>
      </c>
      <c r="K113" s="7">
        <v>111.60999165540379</v>
      </c>
      <c r="L113" s="7">
        <v>101.77307079064263</v>
      </c>
      <c r="M113" s="11">
        <v>103.27313121004181</v>
      </c>
    </row>
    <row r="114" spans="1:13" ht="17.149999999999999" customHeight="1" x14ac:dyDescent="0.2">
      <c r="A114" s="8" t="s">
        <v>74</v>
      </c>
      <c r="B114" s="202"/>
      <c r="C114" s="7">
        <v>111.77693745216267</v>
      </c>
      <c r="D114" s="7">
        <v>112.09821565702491</v>
      </c>
      <c r="E114" s="7">
        <v>115.21520057710585</v>
      </c>
      <c r="F114" s="7">
        <v>118.30114870069431</v>
      </c>
      <c r="G114" s="7">
        <v>103.30281900422844</v>
      </c>
      <c r="H114" s="7">
        <v>121.98972057514993</v>
      </c>
      <c r="I114" s="7">
        <v>109.9819300165889</v>
      </c>
      <c r="J114" s="7">
        <v>106.3069841721875</v>
      </c>
      <c r="K114" s="7">
        <v>110.75165450109633</v>
      </c>
      <c r="L114" s="7">
        <v>101.77307079064263</v>
      </c>
      <c r="M114" s="11">
        <v>103.21320499645006</v>
      </c>
    </row>
    <row r="115" spans="1:13" ht="17.149999999999999" customHeight="1" x14ac:dyDescent="0.2">
      <c r="A115" s="8" t="s">
        <v>75</v>
      </c>
      <c r="B115" s="202"/>
      <c r="C115" s="7">
        <v>111.45803623520004</v>
      </c>
      <c r="D115" s="7">
        <v>111.77330121965191</v>
      </c>
      <c r="E115" s="7">
        <v>114.81874420304746</v>
      </c>
      <c r="F115" s="7">
        <v>118.17783430708299</v>
      </c>
      <c r="G115" s="7">
        <v>103.22311797057901</v>
      </c>
      <c r="H115" s="7">
        <v>121.07902497030452</v>
      </c>
      <c r="I115" s="7">
        <v>109.98676086261185</v>
      </c>
      <c r="J115" s="7">
        <v>106.11499174978781</v>
      </c>
      <c r="K115" s="7">
        <v>110.30575546436241</v>
      </c>
      <c r="L115" s="7">
        <v>101.77307079064263</v>
      </c>
      <c r="M115" s="11">
        <v>103.21320499645006</v>
      </c>
    </row>
    <row r="116" spans="1:13" ht="17.149999999999999" customHeight="1" x14ac:dyDescent="0.2">
      <c r="A116" s="8" t="s">
        <v>76</v>
      </c>
      <c r="B116" s="202"/>
      <c r="C116" s="7">
        <v>111.37811634999392</v>
      </c>
      <c r="D116" s="7">
        <v>111.73129478020608</v>
      </c>
      <c r="E116" s="7">
        <v>114.59143498472575</v>
      </c>
      <c r="F116" s="7">
        <v>118.02611872021046</v>
      </c>
      <c r="G116" s="7">
        <v>103.06741103471425</v>
      </c>
      <c r="H116" s="7">
        <v>120.32769882357672</v>
      </c>
      <c r="I116" s="7">
        <v>110.26630806466457</v>
      </c>
      <c r="J116" s="7">
        <v>106.41727035334631</v>
      </c>
      <c r="K116" s="7">
        <v>110.30575546436241</v>
      </c>
      <c r="L116" s="7">
        <v>101.75115183639399</v>
      </c>
      <c r="M116" s="11">
        <v>103.95105348530107</v>
      </c>
    </row>
    <row r="117" spans="1:13" ht="17.149999999999999" customHeight="1" x14ac:dyDescent="0.2">
      <c r="A117" s="8" t="s">
        <v>77</v>
      </c>
      <c r="B117" s="202"/>
      <c r="C117" s="7">
        <v>110.91527793959425</v>
      </c>
      <c r="D117" s="7">
        <v>111.26721748736961</v>
      </c>
      <c r="E117" s="7">
        <v>113.99120808992575</v>
      </c>
      <c r="F117" s="7">
        <v>118.00429552233589</v>
      </c>
      <c r="G117" s="7">
        <v>103.039047575971</v>
      </c>
      <c r="H117" s="7">
        <v>118.9008901183314</v>
      </c>
      <c r="I117" s="7">
        <v>110.26630806466457</v>
      </c>
      <c r="J117" s="7">
        <v>106.20615349559554</v>
      </c>
      <c r="K117" s="7">
        <v>109.87688592928397</v>
      </c>
      <c r="L117" s="7">
        <v>101.75115183639399</v>
      </c>
      <c r="M117" s="11">
        <v>103.95105348530107</v>
      </c>
    </row>
    <row r="118" spans="1:13" ht="17.149999999999999" customHeight="1" x14ac:dyDescent="0.2">
      <c r="A118" s="8" t="s">
        <v>78</v>
      </c>
      <c r="B118" s="202"/>
      <c r="C118" s="7">
        <v>110.81913166473915</v>
      </c>
      <c r="D118" s="7">
        <v>111.15705719799377</v>
      </c>
      <c r="E118" s="7">
        <v>113.84374327778015</v>
      </c>
      <c r="F118" s="7">
        <v>118.01266552339862</v>
      </c>
      <c r="G118" s="7">
        <v>103.02317163545341</v>
      </c>
      <c r="H118" s="7">
        <v>118.55376039030564</v>
      </c>
      <c r="I118" s="7">
        <v>110.26147721864164</v>
      </c>
      <c r="J118" s="7">
        <v>106.16530349559557</v>
      </c>
      <c r="K118" s="7">
        <v>109.87688592928397</v>
      </c>
      <c r="L118" s="7">
        <v>101.75115183639399</v>
      </c>
      <c r="M118" s="11">
        <v>103.95105348530107</v>
      </c>
    </row>
    <row r="119" spans="1:13" s="108" customFormat="1" ht="17.149999999999999" customHeight="1" x14ac:dyDescent="0.2">
      <c r="A119" s="8" t="s">
        <v>79</v>
      </c>
      <c r="B119" s="189"/>
      <c r="C119" s="7">
        <v>110.29969152210828</v>
      </c>
      <c r="D119" s="7">
        <v>110.61788129125044</v>
      </c>
      <c r="E119" s="7">
        <v>113.16802667306993</v>
      </c>
      <c r="F119" s="7">
        <v>118.02832552339862</v>
      </c>
      <c r="G119" s="7">
        <v>103.01141777894927</v>
      </c>
      <c r="H119" s="7">
        <v>116.93921339969459</v>
      </c>
      <c r="I119" s="7">
        <v>110.2566463726187</v>
      </c>
      <c r="J119" s="7">
        <v>105.87981466444035</v>
      </c>
      <c r="K119" s="7">
        <v>109.01696544164317</v>
      </c>
      <c r="L119" s="7">
        <v>101.75115183639399</v>
      </c>
      <c r="M119" s="11">
        <v>103.95105348530107</v>
      </c>
    </row>
    <row r="120" spans="1:13" s="108" customFormat="1" ht="17.149999999999999" customHeight="1" x14ac:dyDescent="0.2">
      <c r="A120" s="206"/>
      <c r="B120" s="189"/>
      <c r="C120" s="119"/>
      <c r="D120" s="119"/>
      <c r="E120" s="119"/>
      <c r="F120" s="119"/>
      <c r="G120" s="119"/>
      <c r="H120" s="119"/>
      <c r="I120" s="132"/>
      <c r="J120" s="119"/>
      <c r="K120" s="119"/>
      <c r="L120" s="119"/>
      <c r="M120" s="120"/>
    </row>
    <row r="121" spans="1:13" ht="17.149999999999999" customHeight="1" x14ac:dyDescent="0.2">
      <c r="A121" s="9" t="s">
        <v>259</v>
      </c>
      <c r="B121" s="51">
        <f>DATEVALUE(LEFT(A121,4) &amp; "/1/1")</f>
        <v>42370</v>
      </c>
      <c r="C121" s="7">
        <v>110.27926008183277</v>
      </c>
      <c r="D121" s="7">
        <v>110.60921574614014</v>
      </c>
      <c r="E121" s="7">
        <v>113.15633719847168</v>
      </c>
      <c r="F121" s="7">
        <v>117.9870699301436</v>
      </c>
      <c r="G121" s="7">
        <v>102.96424271012278</v>
      </c>
      <c r="H121" s="7">
        <v>116.93921339969459</v>
      </c>
      <c r="I121" s="7">
        <v>110.24698468057285</v>
      </c>
      <c r="J121" s="7">
        <v>105.87676745759842</v>
      </c>
      <c r="K121" s="7">
        <v>109.01696544164317</v>
      </c>
      <c r="L121" s="7">
        <v>102.10369927030209</v>
      </c>
      <c r="M121" s="11">
        <v>103.95105348530107</v>
      </c>
    </row>
    <row r="122" spans="1:13" ht="17.149999999999999" customHeight="1" x14ac:dyDescent="0.2">
      <c r="A122" s="10" t="s">
        <v>80</v>
      </c>
      <c r="B122" s="202"/>
      <c r="C122" s="7">
        <v>109.85607121552842</v>
      </c>
      <c r="D122" s="7">
        <v>110.18161779525755</v>
      </c>
      <c r="E122" s="7">
        <v>112.51516963650371</v>
      </c>
      <c r="F122" s="7">
        <v>117.96990215461757</v>
      </c>
      <c r="G122" s="7">
        <v>102.8817666724247</v>
      </c>
      <c r="H122" s="7">
        <v>115.40817029447268</v>
      </c>
      <c r="I122" s="7">
        <v>110.26337563110381</v>
      </c>
      <c r="J122" s="7">
        <v>105.84597317681195</v>
      </c>
      <c r="K122" s="7">
        <v>108.79146134683391</v>
      </c>
      <c r="L122" s="7">
        <v>102.10369927030209</v>
      </c>
      <c r="M122" s="11">
        <v>103.94984462029093</v>
      </c>
    </row>
    <row r="123" spans="1:13" ht="17.149999999999999" customHeight="1" x14ac:dyDescent="0.2">
      <c r="A123" s="8" t="s">
        <v>81</v>
      </c>
      <c r="B123" s="202"/>
      <c r="C123" s="7">
        <v>109.432800939497</v>
      </c>
      <c r="D123" s="7">
        <v>109.69240926308665</v>
      </c>
      <c r="E123" s="7">
        <v>111.82405853931664</v>
      </c>
      <c r="F123" s="7">
        <v>117.94414566125047</v>
      </c>
      <c r="G123" s="55">
        <v>102.84769218478888</v>
      </c>
      <c r="H123" s="7">
        <v>113.77983516378892</v>
      </c>
      <c r="I123" s="7">
        <v>110.24888309303502</v>
      </c>
      <c r="J123" s="7">
        <v>105.73189141662442</v>
      </c>
      <c r="K123" s="7">
        <v>108.79146134683391</v>
      </c>
      <c r="L123" s="7">
        <v>101.78152825044103</v>
      </c>
      <c r="M123" s="11">
        <v>103.92340172752323</v>
      </c>
    </row>
    <row r="124" spans="1:13" ht="17.149999999999999" customHeight="1" x14ac:dyDescent="0.2">
      <c r="A124" s="8" t="s">
        <v>82</v>
      </c>
      <c r="B124" s="202"/>
      <c r="C124" s="7">
        <v>109.24526845232916</v>
      </c>
      <c r="D124" s="7">
        <v>109.51808971867717</v>
      </c>
      <c r="E124" s="7">
        <v>111.57095926319072</v>
      </c>
      <c r="F124" s="7">
        <v>118.02423005486794</v>
      </c>
      <c r="G124" s="7">
        <v>102.92400479614638</v>
      </c>
      <c r="H124" s="7">
        <v>113.15948766341242</v>
      </c>
      <c r="I124" s="7">
        <v>110.22955970894382</v>
      </c>
      <c r="J124" s="7">
        <v>105.70394141662442</v>
      </c>
      <c r="K124" s="7">
        <v>108.79146134683391</v>
      </c>
      <c r="L124" s="7">
        <v>101.78152825044103</v>
      </c>
      <c r="M124" s="11">
        <v>103.92340172752323</v>
      </c>
    </row>
    <row r="125" spans="1:13" ht="17.149999999999999" customHeight="1" x14ac:dyDescent="0.2">
      <c r="A125" s="8" t="s">
        <v>72</v>
      </c>
      <c r="B125" s="202"/>
      <c r="C125" s="7">
        <v>109.30886328037133</v>
      </c>
      <c r="D125" s="7">
        <v>109.61995474733639</v>
      </c>
      <c r="E125" s="7">
        <v>111.73415058483678</v>
      </c>
      <c r="F125" s="7">
        <v>118.13975883464538</v>
      </c>
      <c r="G125" s="7">
        <v>103.17991858691721</v>
      </c>
      <c r="H125" s="7">
        <v>113.4782265796638</v>
      </c>
      <c r="I125" s="7">
        <v>110.2247288629209</v>
      </c>
      <c r="J125" s="7">
        <v>105.69186468172049</v>
      </c>
      <c r="K125" s="7">
        <v>108.63999008432388</v>
      </c>
      <c r="L125" s="7">
        <v>101.78152825044103</v>
      </c>
      <c r="M125" s="11">
        <v>103.92340172752323</v>
      </c>
    </row>
    <row r="126" spans="1:13" ht="17.149999999999999" customHeight="1" x14ac:dyDescent="0.2">
      <c r="A126" s="8" t="s">
        <v>73</v>
      </c>
      <c r="B126" s="202"/>
      <c r="C126" s="7">
        <v>109.20172913867668</v>
      </c>
      <c r="D126" s="7">
        <v>109.48233238254426</v>
      </c>
      <c r="E126" s="7">
        <v>111.5571719434091</v>
      </c>
      <c r="F126" s="7">
        <v>118.11861202364952</v>
      </c>
      <c r="G126" s="7">
        <v>103.30508026722192</v>
      </c>
      <c r="H126" s="7">
        <v>113.04829864523946</v>
      </c>
      <c r="I126" s="7">
        <v>110.2102363248521</v>
      </c>
      <c r="J126" s="7">
        <v>105.62736468172048</v>
      </c>
      <c r="K126" s="7">
        <v>108.63999008432388</v>
      </c>
      <c r="L126" s="7">
        <v>101.78152825044103</v>
      </c>
      <c r="M126" s="11">
        <v>103.92340172752323</v>
      </c>
    </row>
    <row r="127" spans="1:13" ht="17.149999999999999" customHeight="1" x14ac:dyDescent="0.2">
      <c r="A127" s="8" t="s">
        <v>74</v>
      </c>
      <c r="B127" s="202"/>
      <c r="C127" s="7">
        <v>109.17882907984266</v>
      </c>
      <c r="D127" s="7">
        <v>109.45062911894497</v>
      </c>
      <c r="E127" s="7">
        <v>111.54971462329937</v>
      </c>
      <c r="F127" s="7">
        <v>118.10172802364951</v>
      </c>
      <c r="G127" s="7">
        <v>103.30508026722192</v>
      </c>
      <c r="H127" s="7">
        <v>113.04829864523946</v>
      </c>
      <c r="I127" s="7">
        <v>110.19574378678334</v>
      </c>
      <c r="J127" s="7">
        <v>105.55061343909131</v>
      </c>
      <c r="K127" s="7">
        <v>108.63999008432388</v>
      </c>
      <c r="L127" s="7">
        <v>101.78152825044103</v>
      </c>
      <c r="M127" s="11">
        <v>103.64004247818851</v>
      </c>
    </row>
    <row r="128" spans="1:13" ht="17.149999999999999" customHeight="1" x14ac:dyDescent="0.2">
      <c r="A128" s="8" t="s">
        <v>75</v>
      </c>
      <c r="B128" s="202"/>
      <c r="C128" s="7">
        <v>108.85453413764981</v>
      </c>
      <c r="D128" s="7">
        <v>109.10379006188194</v>
      </c>
      <c r="E128" s="7">
        <v>110.97498647879796</v>
      </c>
      <c r="F128" s="7">
        <v>118.04332442826288</v>
      </c>
      <c r="G128" s="7">
        <v>103.25204848115602</v>
      </c>
      <c r="H128" s="7">
        <v>111.70501580991767</v>
      </c>
      <c r="I128" s="7">
        <v>110.18608209473747</v>
      </c>
      <c r="J128" s="7">
        <v>105.62718305806055</v>
      </c>
      <c r="K128" s="7">
        <v>108.63999008432388</v>
      </c>
      <c r="L128" s="7">
        <v>101.60823149233408</v>
      </c>
      <c r="M128" s="11">
        <v>104.10614536175665</v>
      </c>
    </row>
    <row r="129" spans="1:13" ht="17.149999999999999" customHeight="1" x14ac:dyDescent="0.2">
      <c r="A129" s="8" t="s">
        <v>76</v>
      </c>
      <c r="B129" s="202"/>
      <c r="C129" s="7">
        <v>108.58766018498802</v>
      </c>
      <c r="D129" s="7">
        <v>108.81585550935117</v>
      </c>
      <c r="E129" s="7">
        <v>110.58728388410654</v>
      </c>
      <c r="F129" s="7">
        <v>118.00797482826287</v>
      </c>
      <c r="G129" s="7">
        <v>103.247865764051</v>
      </c>
      <c r="H129" s="7">
        <v>110.59794160400655</v>
      </c>
      <c r="I129" s="7">
        <v>110.37877020978354</v>
      </c>
      <c r="J129" s="7">
        <v>105.52461347897544</v>
      </c>
      <c r="K129" s="7">
        <v>108.26863911727004</v>
      </c>
      <c r="L129" s="7">
        <v>101.60823149233408</v>
      </c>
      <c r="M129" s="11">
        <v>104.10614536175665</v>
      </c>
    </row>
    <row r="130" spans="1:13" ht="17.149999999999999" customHeight="1" x14ac:dyDescent="0.2">
      <c r="A130" s="8" t="s">
        <v>77</v>
      </c>
      <c r="B130" s="202"/>
      <c r="C130" s="7">
        <v>108.57195286369475</v>
      </c>
      <c r="D130" s="7">
        <v>108.79453234207527</v>
      </c>
      <c r="E130" s="7">
        <v>110.58109927823679</v>
      </c>
      <c r="F130" s="7">
        <v>118.00476122826288</v>
      </c>
      <c r="G130" s="7">
        <v>103.247865764051</v>
      </c>
      <c r="H130" s="7">
        <v>110.59794160400655</v>
      </c>
      <c r="I130" s="7">
        <v>110.36427767171475</v>
      </c>
      <c r="J130" s="7">
        <v>105.47516347897545</v>
      </c>
      <c r="K130" s="7">
        <v>108.26863911727004</v>
      </c>
      <c r="L130" s="7">
        <v>101.60823149233408</v>
      </c>
      <c r="M130" s="11">
        <v>104.10614536175665</v>
      </c>
    </row>
    <row r="131" spans="1:13" ht="17.149999999999999" customHeight="1" x14ac:dyDescent="0.2">
      <c r="A131" s="8" t="s">
        <v>78</v>
      </c>
      <c r="B131" s="202"/>
      <c r="C131" s="7">
        <v>108.63100650622327</v>
      </c>
      <c r="D131" s="7">
        <v>108.81141584015106</v>
      </c>
      <c r="E131" s="7">
        <v>110.58953522496066</v>
      </c>
      <c r="F131" s="7">
        <v>118.04949442364951</v>
      </c>
      <c r="G131" s="7">
        <v>103.29920333897093</v>
      </c>
      <c r="H131" s="7">
        <v>110.59794160400655</v>
      </c>
      <c r="I131" s="7">
        <v>110.36427767171475</v>
      </c>
      <c r="J131" s="7">
        <v>105.50774218463597</v>
      </c>
      <c r="K131" s="7">
        <v>108.26863911727004</v>
      </c>
      <c r="L131" s="7">
        <v>101.60823149233408</v>
      </c>
      <c r="M131" s="11">
        <v>104.07794158817219</v>
      </c>
    </row>
    <row r="132" spans="1:13" s="108" customFormat="1" ht="17.149999999999999" customHeight="1" x14ac:dyDescent="0.2">
      <c r="A132" s="8" t="s">
        <v>79</v>
      </c>
      <c r="B132" s="189"/>
      <c r="C132" s="7">
        <v>109.24484171120298</v>
      </c>
      <c r="D132" s="7">
        <v>109.44207331261498</v>
      </c>
      <c r="E132" s="7">
        <v>111.34369937643744</v>
      </c>
      <c r="F132" s="7">
        <v>118.0777448215179</v>
      </c>
      <c r="G132" s="7">
        <v>105.11543649058947</v>
      </c>
      <c r="H132" s="7">
        <v>112.02739821381543</v>
      </c>
      <c r="I132" s="7">
        <v>110.37285280336809</v>
      </c>
      <c r="J132" s="7">
        <v>105.90892925976844</v>
      </c>
      <c r="K132" s="7">
        <v>109.24607302878591</v>
      </c>
      <c r="L132" s="7">
        <v>101.69133279103568</v>
      </c>
      <c r="M132" s="11">
        <v>104.07794158817219</v>
      </c>
    </row>
    <row r="133" spans="1:13" s="108" customFormat="1" ht="17.149999999999999" customHeight="1" x14ac:dyDescent="0.2">
      <c r="A133" s="206"/>
      <c r="B133" s="189"/>
      <c r="C133" s="119"/>
      <c r="D133" s="119"/>
      <c r="E133" s="119"/>
      <c r="F133" s="119"/>
      <c r="G133" s="119"/>
      <c r="H133" s="119"/>
      <c r="I133" s="132"/>
      <c r="J133" s="119"/>
      <c r="K133" s="119"/>
      <c r="L133" s="119"/>
      <c r="M133" s="120"/>
    </row>
    <row r="134" spans="1:13" ht="17.149999999999999" customHeight="1" x14ac:dyDescent="0.2">
      <c r="A134" s="9" t="s">
        <v>260</v>
      </c>
      <c r="B134" s="51">
        <f>DATEVALUE(LEFT(A134,4) &amp; "/1/1")</f>
        <v>42736</v>
      </c>
      <c r="C134" s="7">
        <v>109.74181437009307</v>
      </c>
      <c r="D134" s="7">
        <v>109.98897909221103</v>
      </c>
      <c r="E134" s="7">
        <v>112.00307839694914</v>
      </c>
      <c r="F134" s="7">
        <v>118.12761321087835</v>
      </c>
      <c r="G134" s="7">
        <v>105.2447808879855</v>
      </c>
      <c r="H134" s="7">
        <v>113.56008788445487</v>
      </c>
      <c r="I134" s="7">
        <v>110.38251449541394</v>
      </c>
      <c r="J134" s="7">
        <v>106.24686432224745</v>
      </c>
      <c r="K134" s="7">
        <v>110.12460635143648</v>
      </c>
      <c r="L134" s="7">
        <v>101.69133279103568</v>
      </c>
      <c r="M134" s="11">
        <v>104.07794158817219</v>
      </c>
    </row>
    <row r="135" spans="1:13" ht="17.149999999999999" customHeight="1" x14ac:dyDescent="0.2">
      <c r="A135" s="10" t="s">
        <v>80</v>
      </c>
      <c r="B135" s="202"/>
      <c r="C135" s="7">
        <v>110.10260015183087</v>
      </c>
      <c r="D135" s="7">
        <v>110.33850475067854</v>
      </c>
      <c r="E135" s="7">
        <v>112.55681165176806</v>
      </c>
      <c r="F135" s="7">
        <v>118.1969164083966</v>
      </c>
      <c r="G135" s="7">
        <v>105.27145013558273</v>
      </c>
      <c r="H135" s="7">
        <v>114.85591794333915</v>
      </c>
      <c r="I135" s="7">
        <v>110.3921761874598</v>
      </c>
      <c r="J135" s="7">
        <v>106.21698055405577</v>
      </c>
      <c r="K135" s="7">
        <v>110.12460635143647</v>
      </c>
      <c r="L135" s="7">
        <v>101.63288224637347</v>
      </c>
      <c r="M135" s="11">
        <v>104.07794158817219</v>
      </c>
    </row>
    <row r="136" spans="1:13" ht="17.149999999999999" customHeight="1" x14ac:dyDescent="0.2">
      <c r="A136" s="8" t="s">
        <v>81</v>
      </c>
      <c r="B136" s="202"/>
      <c r="C136" s="7">
        <v>110.17425227300723</v>
      </c>
      <c r="D136" s="7">
        <v>110.37120786817371</v>
      </c>
      <c r="E136" s="7">
        <v>112.57461003629983</v>
      </c>
      <c r="F136" s="7">
        <v>118.34667554031245</v>
      </c>
      <c r="G136" s="55">
        <v>105.2612770206659</v>
      </c>
      <c r="H136" s="7">
        <v>114.85591794333915</v>
      </c>
      <c r="I136" s="7">
        <v>110.40375513971662</v>
      </c>
      <c r="J136" s="7">
        <v>106.27737606051785</v>
      </c>
      <c r="K136" s="7">
        <v>110.29879213069185</v>
      </c>
      <c r="L136" s="7">
        <v>101.63288224637347</v>
      </c>
      <c r="M136" s="11">
        <v>104.07987577218836</v>
      </c>
    </row>
    <row r="137" spans="1:13" ht="17.149999999999999" customHeight="1" x14ac:dyDescent="0.2">
      <c r="A137" s="8" t="s">
        <v>82</v>
      </c>
      <c r="B137" s="202"/>
      <c r="C137" s="7">
        <v>110.5325722926866</v>
      </c>
      <c r="D137" s="7">
        <v>110.73520662005824</v>
      </c>
      <c r="E137" s="7">
        <v>113.0336514697054</v>
      </c>
      <c r="F137" s="7">
        <v>118.44942553818703</v>
      </c>
      <c r="G137" s="7">
        <v>105.29272219257263</v>
      </c>
      <c r="H137" s="7">
        <v>115.92598300632001</v>
      </c>
      <c r="I137" s="7">
        <v>110.40375513971662</v>
      </c>
      <c r="J137" s="7">
        <v>106.46478936725562</v>
      </c>
      <c r="K137" s="7">
        <v>110.73300974992087</v>
      </c>
      <c r="L137" s="7">
        <v>101.63288224637347</v>
      </c>
      <c r="M137" s="11">
        <v>104.07987577218836</v>
      </c>
    </row>
    <row r="138" spans="1:13" ht="17.149999999999999" customHeight="1" x14ac:dyDescent="0.2">
      <c r="A138" s="8" t="s">
        <v>304</v>
      </c>
      <c r="B138" s="202"/>
      <c r="C138" s="7">
        <v>110.48844802770363</v>
      </c>
      <c r="D138" s="7">
        <v>110.76249884381346</v>
      </c>
      <c r="E138" s="7">
        <v>113.04397253422269</v>
      </c>
      <c r="F138" s="7">
        <v>118.58384474031246</v>
      </c>
      <c r="G138" s="7">
        <v>105.26635965410391</v>
      </c>
      <c r="H138" s="7">
        <v>115.92598300632001</v>
      </c>
      <c r="I138" s="7">
        <v>110.40375513971662</v>
      </c>
      <c r="J138" s="7">
        <v>106.52361331613403</v>
      </c>
      <c r="K138" s="7">
        <v>110.73300974992087</v>
      </c>
      <c r="L138" s="7">
        <v>101.80617900448041</v>
      </c>
      <c r="M138" s="11">
        <v>104.10820744301165</v>
      </c>
    </row>
    <row r="139" spans="1:13" ht="17.149999999999999" customHeight="1" x14ac:dyDescent="0.2">
      <c r="A139" s="8" t="s">
        <v>73</v>
      </c>
      <c r="B139" s="202"/>
      <c r="C139" s="7">
        <v>110.52430731477638</v>
      </c>
      <c r="D139" s="7">
        <v>110.74892915030054</v>
      </c>
      <c r="E139" s="7">
        <v>113.05434324870824</v>
      </c>
      <c r="F139" s="7">
        <v>118.59908994279419</v>
      </c>
      <c r="G139" s="7">
        <v>105.24203810271339</v>
      </c>
      <c r="H139" s="7">
        <v>115.76661354819431</v>
      </c>
      <c r="I139" s="7">
        <v>110.59466285930162</v>
      </c>
      <c r="J139" s="7">
        <v>106.46556331613405</v>
      </c>
      <c r="K139" s="7">
        <v>110.73300974992088</v>
      </c>
      <c r="L139" s="7">
        <v>101.80617900448044</v>
      </c>
      <c r="M139" s="11">
        <v>104.10820744301165</v>
      </c>
    </row>
    <row r="140" spans="1:13" ht="17.149999999999999" customHeight="1" x14ac:dyDescent="0.2">
      <c r="A140" s="8" t="s">
        <v>74</v>
      </c>
      <c r="B140" s="202"/>
      <c r="C140" s="7">
        <v>110.51483365751388</v>
      </c>
      <c r="D140" s="7">
        <v>110.75559087757225</v>
      </c>
      <c r="E140" s="7">
        <v>113.05533301531598</v>
      </c>
      <c r="F140" s="7">
        <v>118.61220834492583</v>
      </c>
      <c r="G140" s="7">
        <v>105.21567556424468</v>
      </c>
      <c r="H140" s="7">
        <v>115.76661354819431</v>
      </c>
      <c r="I140" s="7">
        <v>110.59949370532456</v>
      </c>
      <c r="J140" s="7">
        <v>106.48276331613404</v>
      </c>
      <c r="K140" s="7">
        <v>110.73300974992087</v>
      </c>
      <c r="L140" s="7">
        <v>101.80617900448041</v>
      </c>
      <c r="M140" s="11">
        <v>104.10820744301165</v>
      </c>
    </row>
    <row r="141" spans="1:13" ht="17.149999999999999" customHeight="1" x14ac:dyDescent="0.2">
      <c r="A141" s="8" t="s">
        <v>75</v>
      </c>
      <c r="B141" s="202"/>
      <c r="C141" s="7">
        <v>110.62192398057657</v>
      </c>
      <c r="D141" s="7">
        <v>110.86056519238247</v>
      </c>
      <c r="E141" s="7">
        <v>113.13213718202853</v>
      </c>
      <c r="F141" s="7">
        <v>118.63403154279419</v>
      </c>
      <c r="G141" s="7">
        <v>105.24373231385934</v>
      </c>
      <c r="H141" s="7">
        <v>115.92598300632001</v>
      </c>
      <c r="I141" s="7">
        <v>110.61398624339336</v>
      </c>
      <c r="J141" s="7">
        <v>106.64007662288004</v>
      </c>
      <c r="K141" s="7">
        <v>111.16722736917089</v>
      </c>
      <c r="L141" s="7">
        <v>101.80617900448044</v>
      </c>
      <c r="M141" s="11">
        <v>104.10820744301165</v>
      </c>
    </row>
    <row r="142" spans="1:13" ht="17.149999999999999" customHeight="1" x14ac:dyDescent="0.2">
      <c r="A142" s="8" t="s">
        <v>76</v>
      </c>
      <c r="B142" s="202"/>
      <c r="C142" s="7">
        <v>110.92325710873558</v>
      </c>
      <c r="D142" s="7">
        <v>111.16482644320935</v>
      </c>
      <c r="E142" s="7">
        <v>113.50401886786034</v>
      </c>
      <c r="F142" s="7">
        <v>118.6379464156752</v>
      </c>
      <c r="G142" s="7">
        <v>106.74934387317052</v>
      </c>
      <c r="H142" s="7">
        <v>116.24472192257139</v>
      </c>
      <c r="I142" s="7">
        <v>110.89259978194382</v>
      </c>
      <c r="J142" s="7">
        <v>106.81870184970947</v>
      </c>
      <c r="K142" s="7">
        <v>111.61193458047043</v>
      </c>
      <c r="L142" s="7">
        <v>101.80617900448041</v>
      </c>
      <c r="M142" s="11">
        <v>104.10820744301165</v>
      </c>
    </row>
    <row r="143" spans="1:13" ht="17.149999999999999" customHeight="1" x14ac:dyDescent="0.2">
      <c r="A143" s="8" t="s">
        <v>77</v>
      </c>
      <c r="B143" s="202"/>
      <c r="C143" s="7">
        <v>111.36527894471716</v>
      </c>
      <c r="D143" s="7">
        <v>111.61729603731854</v>
      </c>
      <c r="E143" s="7">
        <v>114.1780323721046</v>
      </c>
      <c r="F143" s="7">
        <v>118.66313400893641</v>
      </c>
      <c r="G143" s="7">
        <v>106.82904490682006</v>
      </c>
      <c r="H143" s="7">
        <v>117.83254665135993</v>
      </c>
      <c r="I143" s="7">
        <v>110.89743062796674</v>
      </c>
      <c r="J143" s="7">
        <v>106.85955184970946</v>
      </c>
      <c r="K143" s="7">
        <v>111.61193458047043</v>
      </c>
      <c r="L143" s="7">
        <v>101.80617900448044</v>
      </c>
      <c r="M143" s="11">
        <v>104.10820744301168</v>
      </c>
    </row>
    <row r="144" spans="1:13" ht="17.149999999999999" customHeight="1" x14ac:dyDescent="0.2">
      <c r="A144" s="8" t="s">
        <v>78</v>
      </c>
      <c r="B144" s="202"/>
      <c r="C144" s="7">
        <v>111.80271874082152</v>
      </c>
      <c r="D144" s="7">
        <v>112.08342515676816</v>
      </c>
      <c r="E144" s="7">
        <v>114.87648523926831</v>
      </c>
      <c r="F144" s="7">
        <v>118.74651720467934</v>
      </c>
      <c r="G144" s="7">
        <v>106.88775020859269</v>
      </c>
      <c r="H144" s="7">
        <v>119.46540584051876</v>
      </c>
      <c r="I144" s="7">
        <v>110.90709232001259</v>
      </c>
      <c r="J144" s="7">
        <v>106.89403287430643</v>
      </c>
      <c r="K144" s="7">
        <v>111.61193458047043</v>
      </c>
      <c r="L144" s="7">
        <v>101.98446021194444</v>
      </c>
      <c r="M144" s="11">
        <v>104.12009919558884</v>
      </c>
    </row>
    <row r="145" spans="1:13" s="108" customFormat="1" ht="17.149999999999999" customHeight="1" x14ac:dyDescent="0.2">
      <c r="A145" s="8" t="s">
        <v>79</v>
      </c>
      <c r="B145" s="189"/>
      <c r="C145" s="7">
        <v>112.49274001560894</v>
      </c>
      <c r="D145" s="7">
        <v>112.80570641730682</v>
      </c>
      <c r="E145" s="7">
        <v>115.57566570515199</v>
      </c>
      <c r="F145" s="7">
        <v>119.10347417512227</v>
      </c>
      <c r="G145" s="7">
        <v>106.9986499828628</v>
      </c>
      <c r="H145" s="7">
        <v>120.34506272902621</v>
      </c>
      <c r="I145" s="7">
        <v>111.61966605573156</v>
      </c>
      <c r="J145" s="7">
        <v>107.65923447381395</v>
      </c>
      <c r="K145" s="7">
        <v>112.99020790454358</v>
      </c>
      <c r="L145" s="7">
        <v>102.16778966166785</v>
      </c>
      <c r="M145" s="11">
        <v>104.74333590974543</v>
      </c>
    </row>
    <row r="146" spans="1:13" s="108" customFormat="1" ht="17.149999999999999" customHeight="1" x14ac:dyDescent="0.2">
      <c r="A146" s="206"/>
      <c r="B146" s="189"/>
      <c r="C146" s="119"/>
      <c r="D146" s="119"/>
      <c r="E146" s="119"/>
      <c r="F146" s="119"/>
      <c r="G146" s="119"/>
      <c r="H146" s="119"/>
      <c r="I146" s="132"/>
      <c r="J146" s="119"/>
      <c r="K146" s="119"/>
      <c r="L146" s="119"/>
      <c r="M146" s="120"/>
    </row>
    <row r="147" spans="1:13" ht="17.149999999999999" customHeight="1" x14ac:dyDescent="0.2">
      <c r="A147" s="9" t="s">
        <v>261</v>
      </c>
      <c r="B147" s="51">
        <f>DATEVALUE(LEFT(A147,4) &amp; "/1/1")</f>
        <v>43101</v>
      </c>
      <c r="C147" s="7">
        <v>113.0521675494155</v>
      </c>
      <c r="D147" s="7">
        <v>113.377613411485</v>
      </c>
      <c r="E147" s="7">
        <v>116.43016107599148</v>
      </c>
      <c r="F147" s="7">
        <v>119.11244297299683</v>
      </c>
      <c r="G147" s="7">
        <v>107.03209607503042</v>
      </c>
      <c r="H147" s="7">
        <v>122.38260502042715</v>
      </c>
      <c r="I147" s="7">
        <v>111.61966605573156</v>
      </c>
      <c r="J147" s="7">
        <v>107.70610373244619</v>
      </c>
      <c r="K147" s="7">
        <v>112.99020790454358</v>
      </c>
      <c r="L147" s="7">
        <v>102.14598901020359</v>
      </c>
      <c r="M147" s="11">
        <v>104.74333590974543</v>
      </c>
    </row>
    <row r="148" spans="1:13" ht="17.149999999999999" customHeight="1" x14ac:dyDescent="0.2">
      <c r="A148" s="10" t="s">
        <v>80</v>
      </c>
      <c r="B148" s="202"/>
      <c r="C148" s="7">
        <v>113.35423311227056</v>
      </c>
      <c r="D148" s="7">
        <v>113.71948160520805</v>
      </c>
      <c r="E148" s="7">
        <v>117.00231858056472</v>
      </c>
      <c r="F148" s="7">
        <v>119.14323496873975</v>
      </c>
      <c r="G148" s="7">
        <v>107.08512786108264</v>
      </c>
      <c r="H148" s="7">
        <v>123.72588785574898</v>
      </c>
      <c r="I148" s="7">
        <v>111.62932774777688</v>
      </c>
      <c r="J148" s="7">
        <v>107.62010373244621</v>
      </c>
      <c r="K148" s="7">
        <v>112.9902079045436</v>
      </c>
      <c r="L148" s="7">
        <v>102.14598901020358</v>
      </c>
      <c r="M148" s="11">
        <v>104.74333590974544</v>
      </c>
    </row>
    <row r="149" spans="1:13" ht="17.149999999999999" customHeight="1" x14ac:dyDescent="0.2">
      <c r="A149" s="8" t="s">
        <v>81</v>
      </c>
      <c r="B149" s="202"/>
      <c r="C149" s="7">
        <v>113.79362003633504</v>
      </c>
      <c r="D149" s="7">
        <v>114.13314218990666</v>
      </c>
      <c r="E149" s="7">
        <v>117.47572993743168</v>
      </c>
      <c r="F149" s="7">
        <v>119.2777314139676</v>
      </c>
      <c r="G149" s="55">
        <v>108.73578363228411</v>
      </c>
      <c r="H149" s="7">
        <v>124.47721400247677</v>
      </c>
      <c r="I149" s="7">
        <v>111.65346313014275</v>
      </c>
      <c r="J149" s="7">
        <v>107.92274980732303</v>
      </c>
      <c r="K149" s="7">
        <v>113.61193162727238</v>
      </c>
      <c r="L149" s="7">
        <v>102.30773265109906</v>
      </c>
      <c r="M149" s="11">
        <v>104.77292185153928</v>
      </c>
    </row>
    <row r="150" spans="1:13" ht="17.149999999999999" customHeight="1" x14ac:dyDescent="0.2">
      <c r="A150" s="8" t="s">
        <v>82</v>
      </c>
      <c r="B150" s="202"/>
      <c r="C150" s="7">
        <v>113.83097996980044</v>
      </c>
      <c r="D150" s="7">
        <v>114.14412280603655</v>
      </c>
      <c r="E150" s="7">
        <v>117.55956511627231</v>
      </c>
      <c r="F150" s="7">
        <v>119.4618510139676</v>
      </c>
      <c r="G150" s="7">
        <v>108.73747784343007</v>
      </c>
      <c r="H150" s="7">
        <v>124.63658346060247</v>
      </c>
      <c r="I150" s="7">
        <v>111.65346313014275</v>
      </c>
      <c r="J150" s="7">
        <v>107.79836960259478</v>
      </c>
      <c r="K150" s="7">
        <v>113.1575178397003</v>
      </c>
      <c r="L150" s="7">
        <v>102.30773265109907</v>
      </c>
      <c r="M150" s="11">
        <v>104.77292185153928</v>
      </c>
    </row>
    <row r="151" spans="1:13" ht="17.149999999999999" customHeight="1" x14ac:dyDescent="0.2">
      <c r="A151" s="8" t="s">
        <v>72</v>
      </c>
      <c r="B151" s="202"/>
      <c r="C151" s="7">
        <v>113.87909041921559</v>
      </c>
      <c r="D151" s="7">
        <v>114.21721465252901</v>
      </c>
      <c r="E151" s="7">
        <v>117.67083963018165</v>
      </c>
      <c r="F151" s="7">
        <v>119.85143054124748</v>
      </c>
      <c r="G151" s="7">
        <v>108.81548466593364</v>
      </c>
      <c r="H151" s="7">
        <v>124.79595291873791</v>
      </c>
      <c r="I151" s="7">
        <v>111.65829397616567</v>
      </c>
      <c r="J151" s="7">
        <v>107.80051960259478</v>
      </c>
      <c r="K151" s="7">
        <v>113.1575178397003</v>
      </c>
      <c r="L151" s="7">
        <v>102.30773265109907</v>
      </c>
      <c r="M151" s="11">
        <v>104.77292185153928</v>
      </c>
    </row>
    <row r="152" spans="1:13" ht="17.149999999999999" customHeight="1" x14ac:dyDescent="0.2">
      <c r="A152" s="8" t="s">
        <v>73</v>
      </c>
      <c r="B152" s="202"/>
      <c r="C152" s="7">
        <v>114.10460911748029</v>
      </c>
      <c r="D152" s="7">
        <v>114.40951092568103</v>
      </c>
      <c r="E152" s="7">
        <v>117.95853425893421</v>
      </c>
      <c r="F152" s="7">
        <v>119.64073699658924</v>
      </c>
      <c r="G152" s="7">
        <v>109.32220867477581</v>
      </c>
      <c r="H152" s="7">
        <v>124.94363656116072</v>
      </c>
      <c r="I152" s="7">
        <v>112.15934807896993</v>
      </c>
      <c r="J152" s="7">
        <v>107.81556960259476</v>
      </c>
      <c r="K152" s="7">
        <v>113.1575178397003</v>
      </c>
      <c r="L152" s="7">
        <v>102.30773265109909</v>
      </c>
      <c r="M152" s="11">
        <v>104.77292185153928</v>
      </c>
    </row>
    <row r="153" spans="1:13" ht="17.149999999999999" customHeight="1" x14ac:dyDescent="0.2">
      <c r="A153" s="8" t="s">
        <v>74</v>
      </c>
      <c r="B153" s="202"/>
      <c r="C153" s="7">
        <v>114.16981120010628</v>
      </c>
      <c r="D153" s="7">
        <v>114.51412408346013</v>
      </c>
      <c r="E153" s="7">
        <v>118.13218184050488</v>
      </c>
      <c r="F153" s="7">
        <v>119.65178059658926</v>
      </c>
      <c r="G153" s="7">
        <v>108.94897063016154</v>
      </c>
      <c r="H153" s="7">
        <v>125.43135884976839</v>
      </c>
      <c r="I153" s="7">
        <v>112.15934807896991</v>
      </c>
      <c r="J153" s="7">
        <v>107.79191960259477</v>
      </c>
      <c r="K153" s="7">
        <v>113.15751783970029</v>
      </c>
      <c r="L153" s="7">
        <v>102.30773265109906</v>
      </c>
      <c r="M153" s="11">
        <v>104.77292185153928</v>
      </c>
    </row>
    <row r="154" spans="1:13" ht="17.149999999999999" customHeight="1" x14ac:dyDescent="0.2">
      <c r="A154" s="8" t="s">
        <v>75</v>
      </c>
      <c r="B154" s="202"/>
      <c r="C154" s="7">
        <v>114.2181065554841</v>
      </c>
      <c r="D154" s="7">
        <v>114.61643889663088</v>
      </c>
      <c r="E154" s="7">
        <v>118.3811780706251</v>
      </c>
      <c r="F154" s="7">
        <v>119.67106219658926</v>
      </c>
      <c r="G154" s="7">
        <v>108.94897063016154</v>
      </c>
      <c r="H154" s="7">
        <v>126.02331553837048</v>
      </c>
      <c r="I154" s="7">
        <v>112.15934807896991</v>
      </c>
      <c r="J154" s="7">
        <v>107.6217062958488</v>
      </c>
      <c r="K154" s="7">
        <v>112.72330022045031</v>
      </c>
      <c r="L154" s="7">
        <v>102.30773265109906</v>
      </c>
      <c r="M154" s="11">
        <v>104.77292185153928</v>
      </c>
    </row>
    <row r="155" spans="1:13" ht="17.149999999999999" customHeight="1" x14ac:dyDescent="0.2">
      <c r="A155" s="8" t="s">
        <v>76</v>
      </c>
      <c r="B155" s="202"/>
      <c r="C155" s="7">
        <v>115.40109955343793</v>
      </c>
      <c r="D155" s="7">
        <v>115.804544977665</v>
      </c>
      <c r="E155" s="7">
        <v>120.16982988917243</v>
      </c>
      <c r="F155" s="7">
        <v>119.5955980034848</v>
      </c>
      <c r="G155" s="7">
        <v>108.96166362084696</v>
      </c>
      <c r="H155" s="7">
        <v>128.08193061916953</v>
      </c>
      <c r="I155" s="7">
        <v>114.46159831378563</v>
      </c>
      <c r="J155" s="7">
        <v>107.69402276854527</v>
      </c>
      <c r="K155" s="7">
        <v>112.91326571202293</v>
      </c>
      <c r="L155" s="7">
        <v>102.30773265109907</v>
      </c>
      <c r="M155" s="11">
        <v>104.77292185153928</v>
      </c>
    </row>
    <row r="156" spans="1:13" ht="17.149999999999999" customHeight="1" x14ac:dyDescent="0.2">
      <c r="A156" s="8" t="s">
        <v>88</v>
      </c>
      <c r="B156" s="202"/>
      <c r="C156" s="7">
        <v>115.50409527379527</v>
      </c>
      <c r="D156" s="7">
        <v>115.88609265725411</v>
      </c>
      <c r="E156" s="7">
        <v>120.25877329042784</v>
      </c>
      <c r="F156" s="7">
        <v>119.74407599673982</v>
      </c>
      <c r="G156" s="7">
        <v>109.04105794536791</v>
      </c>
      <c r="H156" s="7">
        <v>128.24130007729522</v>
      </c>
      <c r="I156" s="7">
        <v>114.46642915980857</v>
      </c>
      <c r="J156" s="7">
        <v>107.76182949741919</v>
      </c>
      <c r="K156" s="7">
        <v>112.91326571202292</v>
      </c>
      <c r="L156" s="7">
        <v>102.42204937402042</v>
      </c>
      <c r="M156" s="11">
        <v>104.77292185153928</v>
      </c>
    </row>
    <row r="157" spans="1:13" ht="17.149999999999999" customHeight="1" x14ac:dyDescent="0.2">
      <c r="A157" s="8" t="s">
        <v>89</v>
      </c>
      <c r="B157" s="202"/>
      <c r="C157" s="7">
        <v>115.68766418008096</v>
      </c>
      <c r="D157" s="7">
        <v>116.06815594634176</v>
      </c>
      <c r="E157" s="7">
        <v>120.47104167743518</v>
      </c>
      <c r="F157" s="7">
        <v>119.79301079461436</v>
      </c>
      <c r="G157" s="7">
        <v>109.06603298181913</v>
      </c>
      <c r="H157" s="7">
        <v>128.72902236590289</v>
      </c>
      <c r="I157" s="7">
        <v>114.47126000583148</v>
      </c>
      <c r="J157" s="7">
        <v>107.88777294038627</v>
      </c>
      <c r="K157" s="7">
        <v>112.91326571202293</v>
      </c>
      <c r="L157" s="7">
        <v>102.61923287917563</v>
      </c>
      <c r="M157" s="11">
        <v>104.85250134368654</v>
      </c>
    </row>
    <row r="158" spans="1:13" ht="17.149999999999999" customHeight="1" x14ac:dyDescent="0.2">
      <c r="A158" s="14" t="s">
        <v>90</v>
      </c>
      <c r="B158" s="202"/>
      <c r="C158" s="7">
        <v>116.05437425333088</v>
      </c>
      <c r="D158" s="7">
        <v>116.45852041847826</v>
      </c>
      <c r="E158" s="7">
        <v>120.96136518991648</v>
      </c>
      <c r="F158" s="7">
        <v>119.76987853390894</v>
      </c>
      <c r="G158" s="7">
        <v>108.82863366764018</v>
      </c>
      <c r="H158" s="7">
        <v>129.80279636169328</v>
      </c>
      <c r="I158" s="7">
        <v>114.62841520960052</v>
      </c>
      <c r="J158" s="7">
        <v>108.09241757220221</v>
      </c>
      <c r="K158" s="7">
        <v>112.91326571202293</v>
      </c>
      <c r="L158" s="7">
        <v>103.19430454641812</v>
      </c>
      <c r="M158" s="11">
        <v>105.23153809612046</v>
      </c>
    </row>
    <row r="159" spans="1:13" ht="17.149999999999999" customHeight="1" x14ac:dyDescent="0.2">
      <c r="A159" s="14"/>
      <c r="B159" s="202"/>
      <c r="C159" s="52"/>
      <c r="D159" s="52"/>
      <c r="E159" s="52"/>
      <c r="F159" s="52"/>
      <c r="G159" s="7"/>
      <c r="H159" s="7"/>
      <c r="I159" s="7"/>
      <c r="J159" s="52"/>
      <c r="K159" s="7"/>
      <c r="L159" s="7"/>
      <c r="M159" s="11"/>
    </row>
    <row r="160" spans="1:13" ht="17.149999999999999" customHeight="1" x14ac:dyDescent="0.2">
      <c r="A160" s="14" t="s">
        <v>380</v>
      </c>
      <c r="B160" s="202" t="s">
        <v>379</v>
      </c>
      <c r="C160" s="7">
        <v>116.0387395368612</v>
      </c>
      <c r="D160" s="7">
        <v>116.45248121292377</v>
      </c>
      <c r="E160" s="7">
        <v>120.97406202032026</v>
      </c>
      <c r="F160" s="7">
        <v>119.77256654242309</v>
      </c>
      <c r="G160" s="7">
        <v>108.72595851781398</v>
      </c>
      <c r="H160" s="7">
        <v>129.8311871734677</v>
      </c>
      <c r="I160" s="7">
        <v>114.6509051044039</v>
      </c>
      <c r="J160" s="7">
        <v>108.05156757220223</v>
      </c>
      <c r="K160" s="7">
        <v>112.91326571202292</v>
      </c>
      <c r="L160" s="7">
        <v>103.19430454641812</v>
      </c>
      <c r="M160" s="11">
        <v>105.23153809612045</v>
      </c>
    </row>
    <row r="161" spans="1:13" ht="17.149999999999999" customHeight="1" x14ac:dyDescent="0.2">
      <c r="A161" s="10" t="s">
        <v>91</v>
      </c>
      <c r="B161" s="202" t="s">
        <v>87</v>
      </c>
      <c r="C161" s="7">
        <v>116.08946264431546</v>
      </c>
      <c r="D161" s="7">
        <v>116.47930263799594</v>
      </c>
      <c r="E161" s="7">
        <v>120.99217573370618</v>
      </c>
      <c r="F161" s="7">
        <v>119.83897214029764</v>
      </c>
      <c r="G161" s="7">
        <v>108.7523210562827</v>
      </c>
      <c r="H161" s="7">
        <v>129.8311871734677</v>
      </c>
      <c r="I161" s="7">
        <v>114.67488439281364</v>
      </c>
      <c r="J161" s="7">
        <v>108.09456757220224</v>
      </c>
      <c r="K161" s="7">
        <v>112.91326571202295</v>
      </c>
      <c r="L161" s="7">
        <v>103.19430454641812</v>
      </c>
      <c r="M161" s="11">
        <v>105.23153809612045</v>
      </c>
    </row>
    <row r="162" spans="1:13" ht="17.149999999999999" customHeight="1" x14ac:dyDescent="0.2">
      <c r="A162" s="10" t="s">
        <v>92</v>
      </c>
      <c r="B162" s="202" t="s">
        <v>87</v>
      </c>
      <c r="C162" s="7">
        <v>116.72101179058483</v>
      </c>
      <c r="D162" s="7">
        <v>117.0963460888445</v>
      </c>
      <c r="E162" s="7">
        <v>121.53076716687583</v>
      </c>
      <c r="F162" s="7">
        <v>120.04320507530083</v>
      </c>
      <c r="G162" s="7">
        <v>109.07838403205677</v>
      </c>
      <c r="H162" s="7">
        <v>130.99353293153675</v>
      </c>
      <c r="I162" s="7">
        <v>114.69225282119783</v>
      </c>
      <c r="J162" s="7">
        <v>108.85737168807805</v>
      </c>
      <c r="K162" s="7">
        <v>114.70541045123132</v>
      </c>
      <c r="L162" s="7">
        <v>103.1943045464181</v>
      </c>
      <c r="M162" s="11">
        <v>105.23758242117088</v>
      </c>
    </row>
    <row r="163" spans="1:13" ht="17.149999999999999" customHeight="1" x14ac:dyDescent="0.2">
      <c r="A163" s="10" t="s">
        <v>93</v>
      </c>
      <c r="B163" s="202" t="s">
        <v>87</v>
      </c>
      <c r="C163" s="7">
        <v>116.78508026789224</v>
      </c>
      <c r="D163" s="7">
        <v>117.13541638765291</v>
      </c>
      <c r="E163" s="7">
        <v>121.54531464111032</v>
      </c>
      <c r="F163" s="7">
        <v>120.17465507069363</v>
      </c>
      <c r="G163" s="7">
        <v>109.12972160697672</v>
      </c>
      <c r="H163" s="7">
        <v>130.99353293153672</v>
      </c>
      <c r="I163" s="7">
        <v>114.6874219751749</v>
      </c>
      <c r="J163" s="7">
        <v>108.94200439973446</v>
      </c>
      <c r="K163" s="7">
        <v>114.7458000217834</v>
      </c>
      <c r="L163" s="7">
        <v>103.19430454641812</v>
      </c>
      <c r="M163" s="11">
        <v>105.23758242117088</v>
      </c>
    </row>
    <row r="164" spans="1:13" ht="17.149999999999999" customHeight="1" x14ac:dyDescent="0.2">
      <c r="A164" s="10" t="s">
        <v>394</v>
      </c>
      <c r="B164" s="202" t="s">
        <v>395</v>
      </c>
      <c r="C164" s="7">
        <v>116.69824362395849</v>
      </c>
      <c r="D164" s="7">
        <v>117.10612695027706</v>
      </c>
      <c r="E164" s="7">
        <v>121.55117697401936</v>
      </c>
      <c r="F164" s="7">
        <v>120.16942546430496</v>
      </c>
      <c r="G164" s="7">
        <v>109.20603421832054</v>
      </c>
      <c r="H164" s="7">
        <v>130.99353293153675</v>
      </c>
      <c r="I164" s="7">
        <v>114.6874219751749</v>
      </c>
      <c r="J164" s="7">
        <v>108.84740439973446</v>
      </c>
      <c r="K164" s="7">
        <v>114.74580002178341</v>
      </c>
      <c r="L164" s="7">
        <v>103.19430454641811</v>
      </c>
      <c r="M164" s="11">
        <v>105.23758242117087</v>
      </c>
    </row>
    <row r="165" spans="1:13" ht="17.149999999999999" customHeight="1" x14ac:dyDescent="0.2">
      <c r="A165" s="10" t="s">
        <v>73</v>
      </c>
      <c r="B165" s="202" t="s">
        <v>87</v>
      </c>
      <c r="C165" s="7">
        <v>117.3391308823511</v>
      </c>
      <c r="D165" s="7">
        <v>117.70676530055326</v>
      </c>
      <c r="E165" s="7">
        <v>122.31001782508498</v>
      </c>
      <c r="F165" s="7">
        <v>120.27214787853472</v>
      </c>
      <c r="G165" s="7">
        <v>109.03470973788824</v>
      </c>
      <c r="H165" s="7">
        <v>130.83416347341102</v>
      </c>
      <c r="I165" s="7">
        <v>116.73146107092988</v>
      </c>
      <c r="J165" s="7">
        <v>109.15410892387969</v>
      </c>
      <c r="K165" s="7">
        <v>115.46787788950081</v>
      </c>
      <c r="L165" s="7">
        <v>103.19430454641812</v>
      </c>
      <c r="M165" s="11">
        <v>105.23758242117088</v>
      </c>
    </row>
    <row r="166" spans="1:13" ht="17.149999999999999" customHeight="1" x14ac:dyDescent="0.2">
      <c r="A166" s="10" t="s">
        <v>74</v>
      </c>
      <c r="B166" s="202" t="s">
        <v>87</v>
      </c>
      <c r="C166" s="7">
        <v>117.17687571492444</v>
      </c>
      <c r="D166" s="7">
        <v>117.55366943738207</v>
      </c>
      <c r="E166" s="7">
        <v>122.02244870007165</v>
      </c>
      <c r="F166" s="7">
        <v>120.23365788386069</v>
      </c>
      <c r="G166" s="7">
        <v>108.96364042551305</v>
      </c>
      <c r="H166" s="7">
        <v>130.18707172666791</v>
      </c>
      <c r="I166" s="7">
        <v>116.71213768683815</v>
      </c>
      <c r="J166" s="7">
        <v>109.25085892387969</v>
      </c>
      <c r="K166" s="7">
        <v>115.4678778895008</v>
      </c>
      <c r="L166" s="7">
        <v>103.1943045464181</v>
      </c>
      <c r="M166" s="11">
        <v>105.23758242117087</v>
      </c>
    </row>
    <row r="167" spans="1:13" ht="17.149999999999999" customHeight="1" x14ac:dyDescent="0.2">
      <c r="A167" s="10" t="s">
        <v>75</v>
      </c>
      <c r="B167" s="202" t="s">
        <v>87</v>
      </c>
      <c r="C167" s="7">
        <v>116.98813434156776</v>
      </c>
      <c r="D167" s="7">
        <v>117.36256456451503</v>
      </c>
      <c r="E167" s="7">
        <v>121.85250060464097</v>
      </c>
      <c r="F167" s="7">
        <v>120.2047354838607</v>
      </c>
      <c r="G167" s="7">
        <v>108.96931394123342</v>
      </c>
      <c r="H167" s="7">
        <v>129.79951895657959</v>
      </c>
      <c r="I167" s="7">
        <v>116.69764514876937</v>
      </c>
      <c r="J167" s="7">
        <v>109.02044561714192</v>
      </c>
      <c r="K167" s="7">
        <v>115.03366027027178</v>
      </c>
      <c r="L167" s="7">
        <v>103.19430454641812</v>
      </c>
      <c r="M167" s="11">
        <v>105.23758242117088</v>
      </c>
    </row>
    <row r="168" spans="1:13" ht="17.149999999999999" customHeight="1" x14ac:dyDescent="0.2">
      <c r="A168" s="10" t="s">
        <v>76</v>
      </c>
      <c r="B168" s="202" t="s">
        <v>87</v>
      </c>
      <c r="C168" s="7">
        <v>117.48398280101952</v>
      </c>
      <c r="D168" s="7">
        <v>117.8462351495747</v>
      </c>
      <c r="E168" s="7">
        <v>122.04726668061625</v>
      </c>
      <c r="F168" s="7">
        <v>120.26866346899227</v>
      </c>
      <c r="G168" s="7">
        <v>108.91764944617134</v>
      </c>
      <c r="H168" s="7">
        <v>129.51181875666217</v>
      </c>
      <c r="I168" s="7">
        <v>117.4690228144534</v>
      </c>
      <c r="J168" s="7">
        <v>110.04088905546168</v>
      </c>
      <c r="K168" s="7">
        <v>115.03366027027178</v>
      </c>
      <c r="L168" s="7">
        <v>105.32536676487801</v>
      </c>
      <c r="M168" s="11">
        <v>106.72446452377976</v>
      </c>
    </row>
    <row r="169" spans="1:13" ht="17.149999999999999" customHeight="1" x14ac:dyDescent="0.2">
      <c r="A169" s="10" t="s">
        <v>88</v>
      </c>
      <c r="B169" s="202" t="s">
        <v>87</v>
      </c>
      <c r="C169" s="7">
        <v>117.24904210592784</v>
      </c>
      <c r="D169" s="7">
        <v>117.57238009093521</v>
      </c>
      <c r="E169" s="7">
        <v>121.48579242999091</v>
      </c>
      <c r="F169" s="7">
        <v>120.26582466509151</v>
      </c>
      <c r="G169" s="7">
        <v>108.96174280183439</v>
      </c>
      <c r="H169" s="7">
        <v>128.16853592133228</v>
      </c>
      <c r="I169" s="7">
        <v>117.45936112240807</v>
      </c>
      <c r="J169" s="7">
        <v>110.30141878307552</v>
      </c>
      <c r="K169" s="7">
        <v>115.03366027027178</v>
      </c>
      <c r="L169" s="7">
        <v>106.24854523314445</v>
      </c>
      <c r="M169" s="11">
        <v>106.72446452377976</v>
      </c>
    </row>
    <row r="170" spans="1:13" ht="17.149999999999999" customHeight="1" x14ac:dyDescent="0.2">
      <c r="A170" s="10" t="s">
        <v>89</v>
      </c>
      <c r="B170" s="202" t="s">
        <v>87</v>
      </c>
      <c r="C170" s="7">
        <v>117.07448231939372</v>
      </c>
      <c r="D170" s="7">
        <v>117.411156913908</v>
      </c>
      <c r="E170" s="7">
        <v>121.20755043192815</v>
      </c>
      <c r="F170" s="7">
        <v>120.30857951726594</v>
      </c>
      <c r="G170" s="7">
        <v>108.9600485906884</v>
      </c>
      <c r="H170" s="7">
        <v>127.4930533628245</v>
      </c>
      <c r="I170" s="7">
        <v>117.45936112240807</v>
      </c>
      <c r="J170" s="7">
        <v>110.35761182655474</v>
      </c>
      <c r="K170" s="7">
        <v>115.28670374853519</v>
      </c>
      <c r="L170" s="7">
        <v>106.24854523314445</v>
      </c>
      <c r="M170" s="11">
        <v>106.72446452377976</v>
      </c>
    </row>
    <row r="171" spans="1:13" ht="17.149999999999999" customHeight="1" x14ac:dyDescent="0.2">
      <c r="A171" s="10" t="s">
        <v>90</v>
      </c>
      <c r="B171" s="202" t="s">
        <v>87</v>
      </c>
      <c r="C171" s="7">
        <v>117.56105326534704</v>
      </c>
      <c r="D171" s="7">
        <v>117.93414117976292</v>
      </c>
      <c r="E171" s="7">
        <v>121.79265964706165</v>
      </c>
      <c r="F171" s="7">
        <v>120.29998551549065</v>
      </c>
      <c r="G171" s="7">
        <v>108.97894073272668</v>
      </c>
      <c r="H171" s="7">
        <v>127.4930533628245</v>
      </c>
      <c r="I171" s="7">
        <v>118.89826161608259</v>
      </c>
      <c r="J171" s="7">
        <v>110.76517045786835</v>
      </c>
      <c r="K171" s="7">
        <v>115.28585728699808</v>
      </c>
      <c r="L171" s="7">
        <v>106.52120750954077</v>
      </c>
      <c r="M171" s="11">
        <v>107.70896447035116</v>
      </c>
    </row>
    <row r="172" spans="1:13" ht="17.149999999999999" customHeight="1" x14ac:dyDescent="0.2">
      <c r="A172" s="10"/>
      <c r="B172" s="20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401</v>
      </c>
      <c r="B173" s="202" t="s">
        <v>402</v>
      </c>
      <c r="C173" s="7">
        <v>117.63610073740247</v>
      </c>
      <c r="D173" s="7">
        <v>118.01334095470878</v>
      </c>
      <c r="E173" s="7">
        <v>121.81237546096753</v>
      </c>
      <c r="F173" s="7">
        <v>120.31426150981456</v>
      </c>
      <c r="G173" s="7">
        <v>109.04692833193833</v>
      </c>
      <c r="H173" s="7">
        <v>127.4930533628245</v>
      </c>
      <c r="I173" s="7">
        <v>118.92960894575489</v>
      </c>
      <c r="J173" s="7">
        <v>110.95488901838746</v>
      </c>
      <c r="K173" s="7">
        <v>115.72007490622711</v>
      </c>
      <c r="L173" s="7">
        <v>106.52120750954077</v>
      </c>
      <c r="M173" s="11">
        <v>107.8141207728717</v>
      </c>
    </row>
    <row r="174" spans="1:13" ht="17.149999999999999" customHeight="1" x14ac:dyDescent="0.2">
      <c r="A174" s="10" t="s">
        <v>91</v>
      </c>
      <c r="B174" s="202"/>
      <c r="C174" s="7">
        <v>117.23800749685579</v>
      </c>
      <c r="D174" s="7">
        <v>117.61665365365971</v>
      </c>
      <c r="E174" s="7">
        <v>121.29958013713809</v>
      </c>
      <c r="F174" s="7">
        <v>120.28496431371532</v>
      </c>
      <c r="G174" s="7">
        <v>109.00114076512928</v>
      </c>
      <c r="H174" s="7">
        <v>126.28074917385398</v>
      </c>
      <c r="I174" s="7">
        <v>118.92960894575489</v>
      </c>
      <c r="J174" s="7">
        <v>110.77392571164968</v>
      </c>
      <c r="K174" s="7">
        <v>115.28585728699807</v>
      </c>
      <c r="L174" s="7">
        <v>106.52120750954077</v>
      </c>
      <c r="M174" s="11">
        <v>107.8141207728717</v>
      </c>
    </row>
    <row r="175" spans="1:13" ht="17.149999999999999" customHeight="1" x14ac:dyDescent="0.2">
      <c r="A175" s="10" t="s">
        <v>92</v>
      </c>
      <c r="B175" s="202"/>
      <c r="C175" s="7">
        <v>117.01887517476952</v>
      </c>
      <c r="D175" s="7">
        <v>117.38706050775664</v>
      </c>
      <c r="E175" s="7">
        <v>120.97769045085896</v>
      </c>
      <c r="F175" s="7">
        <v>120.33646420985529</v>
      </c>
      <c r="G175" s="7">
        <v>109.01534235026352</v>
      </c>
      <c r="H175" s="7">
        <v>125.13488401261786</v>
      </c>
      <c r="I175" s="7">
        <v>119.30057026769343</v>
      </c>
      <c r="J175" s="7">
        <v>110.71581579209266</v>
      </c>
      <c r="K175" s="7">
        <v>115.11019422690362</v>
      </c>
      <c r="L175" s="7">
        <v>106.52120750954077</v>
      </c>
      <c r="M175" s="11">
        <v>107.8141207728717</v>
      </c>
    </row>
    <row r="176" spans="1:13" ht="17.149999999999999" customHeight="1" x14ac:dyDescent="0.2">
      <c r="A176" s="10" t="s">
        <v>93</v>
      </c>
      <c r="B176" s="202"/>
      <c r="C176" s="7">
        <v>116.58727545940583</v>
      </c>
      <c r="D176" s="7">
        <v>116.9479205561139</v>
      </c>
      <c r="E176" s="7">
        <v>120.37179889611096</v>
      </c>
      <c r="F176" s="7">
        <v>120.28679144284905</v>
      </c>
      <c r="G176" s="7">
        <v>108.60156003780897</v>
      </c>
      <c r="H176" s="7">
        <v>123.791601177288</v>
      </c>
      <c r="I176" s="7">
        <v>119.28607772962464</v>
      </c>
      <c r="J176" s="7">
        <v>110.58649355173526</v>
      </c>
      <c r="K176" s="7">
        <v>114.66587852350307</v>
      </c>
      <c r="L176" s="7">
        <v>106.55945412417491</v>
      </c>
      <c r="M176" s="11">
        <v>107.8141207728717</v>
      </c>
    </row>
    <row r="177" spans="1:13" ht="17.149999999999999" customHeight="1" x14ac:dyDescent="0.2">
      <c r="A177" s="10" t="s">
        <v>403</v>
      </c>
      <c r="B177" s="202"/>
      <c r="C177" s="7">
        <v>116.20850822124787</v>
      </c>
      <c r="D177" s="7">
        <v>116.57477349340195</v>
      </c>
      <c r="E177" s="7">
        <v>119.77119957644945</v>
      </c>
      <c r="F177" s="7">
        <v>120.17458025952098</v>
      </c>
      <c r="G177" s="7">
        <v>108.39312802499313</v>
      </c>
      <c r="H177" s="7">
        <v>122.41992753019174</v>
      </c>
      <c r="I177" s="7">
        <v>119.28607772962465</v>
      </c>
      <c r="J177" s="7">
        <v>110.63594355173527</v>
      </c>
      <c r="K177" s="7">
        <v>114.66587852350305</v>
      </c>
      <c r="L177" s="7">
        <v>106.55945412417492</v>
      </c>
      <c r="M177" s="11">
        <v>107.81412077287169</v>
      </c>
    </row>
    <row r="178" spans="1:13" ht="17.149999999999999" customHeight="1" x14ac:dyDescent="0.2">
      <c r="A178" s="10" t="s">
        <v>73</v>
      </c>
      <c r="B178" s="202"/>
      <c r="C178" s="7">
        <v>116.56765802299331</v>
      </c>
      <c r="D178" s="7">
        <v>116.94661515825058</v>
      </c>
      <c r="E178" s="7">
        <v>120.28183324437384</v>
      </c>
      <c r="F178" s="7">
        <v>120.20978344887526</v>
      </c>
      <c r="G178" s="7">
        <v>108.5435059392169</v>
      </c>
      <c r="H178" s="7">
        <v>121.51187982988806</v>
      </c>
      <c r="I178" s="7">
        <v>121.43836910657349</v>
      </c>
      <c r="J178" s="7">
        <v>110.74991530746826</v>
      </c>
      <c r="K178" s="7">
        <v>115.11019422690362</v>
      </c>
      <c r="L178" s="7">
        <v>106.55945412417492</v>
      </c>
      <c r="M178" s="11">
        <v>107.81412077287169</v>
      </c>
    </row>
    <row r="179" spans="1:13" ht="17.149999999999999" customHeight="1" x14ac:dyDescent="0.2">
      <c r="A179" s="10" t="s">
        <v>74</v>
      </c>
      <c r="B179" s="202"/>
      <c r="C179" s="7">
        <v>116.64278128586869</v>
      </c>
      <c r="D179" s="7">
        <v>117.00068708935319</v>
      </c>
      <c r="E179" s="7">
        <v>120.34649309840032</v>
      </c>
      <c r="F179" s="7">
        <v>120.19192344319917</v>
      </c>
      <c r="G179" s="7">
        <v>108.61318774956094</v>
      </c>
      <c r="H179" s="7">
        <v>121.6712492880235</v>
      </c>
      <c r="I179" s="7">
        <v>121.42352647721354</v>
      </c>
      <c r="J179" s="7">
        <v>110.78431530746826</v>
      </c>
      <c r="K179" s="7">
        <v>115.1101942269036</v>
      </c>
      <c r="L179" s="7">
        <v>106.55945412417492</v>
      </c>
      <c r="M179" s="11">
        <v>107.8141207728717</v>
      </c>
    </row>
    <row r="180" spans="1:13" ht="17.149999999999999" customHeight="1" x14ac:dyDescent="0.2">
      <c r="A180" s="10" t="s">
        <v>75</v>
      </c>
      <c r="B180" s="202"/>
      <c r="C180" s="7">
        <v>116.69441447284389</v>
      </c>
      <c r="D180" s="7">
        <v>117.05416723800943</v>
      </c>
      <c r="E180" s="7">
        <v>120.34524484063354</v>
      </c>
      <c r="F180" s="7">
        <v>120.17972663575395</v>
      </c>
      <c r="G180" s="7">
        <v>108.70615038521014</v>
      </c>
      <c r="H180" s="7">
        <v>121.6712492880235</v>
      </c>
      <c r="I180" s="7">
        <v>121.40420309312182</v>
      </c>
      <c r="J180" s="7">
        <v>110.93947861421427</v>
      </c>
      <c r="K180" s="7">
        <v>115.54441184615362</v>
      </c>
      <c r="L180" s="7">
        <v>106.55945412417492</v>
      </c>
      <c r="M180" s="11">
        <v>107.8141207728717</v>
      </c>
    </row>
    <row r="181" spans="1:13" ht="17.149999999999999" customHeight="1" x14ac:dyDescent="0.2">
      <c r="A181" s="10" t="s">
        <v>76</v>
      </c>
      <c r="B181" s="202"/>
      <c r="C181" s="7">
        <v>117.11036312820157</v>
      </c>
      <c r="D181" s="7">
        <v>117.48752211987255</v>
      </c>
      <c r="E181" s="7">
        <v>121.00667568719041</v>
      </c>
      <c r="F181" s="7">
        <v>120.151317830428</v>
      </c>
      <c r="G181" s="7">
        <v>108.77697474228181</v>
      </c>
      <c r="H181" s="7">
        <v>121.78764665315624</v>
      </c>
      <c r="I181" s="7">
        <v>122.90525106195938</v>
      </c>
      <c r="J181" s="7">
        <v>110.94907760968863</v>
      </c>
      <c r="K181" s="7">
        <v>115.54441184615362</v>
      </c>
      <c r="L181" s="7">
        <v>106.58387345815811</v>
      </c>
      <c r="M181" s="11">
        <v>107.8141207728717</v>
      </c>
    </row>
    <row r="182" spans="1:13" ht="17.149999999999999" customHeight="1" x14ac:dyDescent="0.2">
      <c r="A182" s="10" t="s">
        <v>88</v>
      </c>
      <c r="B182" s="202"/>
      <c r="C182" s="7">
        <v>117.18331109722783</v>
      </c>
      <c r="D182" s="7">
        <v>117.52210273643095</v>
      </c>
      <c r="E182" s="7">
        <v>121.06450556518158</v>
      </c>
      <c r="F182" s="7">
        <v>120.0759502322033</v>
      </c>
      <c r="G182" s="7">
        <v>108.75646892103882</v>
      </c>
      <c r="H182" s="7">
        <v>121.94701611128194</v>
      </c>
      <c r="I182" s="7">
        <v>122.90525106195938</v>
      </c>
      <c r="J182" s="7">
        <v>110.94046204203029</v>
      </c>
      <c r="K182" s="7">
        <v>115.97862946538262</v>
      </c>
      <c r="L182" s="7">
        <v>106.58387345815811</v>
      </c>
      <c r="M182" s="11">
        <v>107.31850812227327</v>
      </c>
    </row>
    <row r="183" spans="1:13" ht="17.149999999999999" customHeight="1" x14ac:dyDescent="0.2">
      <c r="A183" s="10" t="s">
        <v>89</v>
      </c>
      <c r="B183" s="202"/>
      <c r="C183" s="7">
        <v>117.14963925618149</v>
      </c>
      <c r="D183" s="7">
        <v>117.52870845284563</v>
      </c>
      <c r="E183" s="7">
        <v>121.0561627160431</v>
      </c>
      <c r="F183" s="7">
        <v>120.00741783397862</v>
      </c>
      <c r="G183" s="7">
        <v>108.73288138661873</v>
      </c>
      <c r="H183" s="7">
        <v>121.94701611128194</v>
      </c>
      <c r="I183" s="7">
        <v>122.90525106195938</v>
      </c>
      <c r="J183" s="7">
        <v>110.97484158658477</v>
      </c>
      <c r="K183" s="7">
        <v>116.0060007525114</v>
      </c>
      <c r="L183" s="7">
        <v>106.58387345815811</v>
      </c>
      <c r="M183" s="11">
        <v>107.3185081222733</v>
      </c>
    </row>
    <row r="184" spans="1:13" ht="17.149999999999999" customHeight="1" x14ac:dyDescent="0.2">
      <c r="A184" s="10" t="s">
        <v>90</v>
      </c>
      <c r="B184" s="202"/>
      <c r="C184" s="7">
        <v>116.97832838757543</v>
      </c>
      <c r="D184" s="7">
        <v>117.3504280039482</v>
      </c>
      <c r="E184" s="7">
        <v>120.68032897468183</v>
      </c>
      <c r="F184" s="7">
        <v>119.966331830428</v>
      </c>
      <c r="G184" s="7">
        <v>108.78022235480559</v>
      </c>
      <c r="H184" s="7">
        <v>121.0716471017367</v>
      </c>
      <c r="I184" s="7">
        <v>122.87965809323795</v>
      </c>
      <c r="J184" s="7">
        <v>111.16360713777516</v>
      </c>
      <c r="K184" s="7">
        <v>116.4402183717614</v>
      </c>
      <c r="L184" s="7">
        <v>106.75895493963944</v>
      </c>
      <c r="M184" s="11">
        <v>107.32990071486587</v>
      </c>
    </row>
    <row r="185" spans="1:13" ht="17.149999999999999" customHeight="1" x14ac:dyDescent="0.2">
      <c r="A185" s="10"/>
      <c r="B185" s="20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410</v>
      </c>
      <c r="B186" s="202" t="s">
        <v>411</v>
      </c>
      <c r="C186" s="7">
        <v>118.26703185463028</v>
      </c>
      <c r="D186" s="7">
        <v>118.660529599417</v>
      </c>
      <c r="E186" s="7">
        <v>122.52311609328953</v>
      </c>
      <c r="F186" s="7">
        <v>119.95706582652724</v>
      </c>
      <c r="G186" s="7">
        <v>108.83617518849066</v>
      </c>
      <c r="H186" s="7">
        <v>125.47536958212045</v>
      </c>
      <c r="I186" s="7">
        <v>122.87965809323795</v>
      </c>
      <c r="J186" s="7">
        <v>111.4840006492412</v>
      </c>
      <c r="K186" s="7">
        <v>117.3288497785625</v>
      </c>
      <c r="L186" s="7">
        <v>106.75895493963942</v>
      </c>
      <c r="M186" s="11">
        <v>107.32990071486589</v>
      </c>
    </row>
    <row r="187" spans="1:13" ht="17.149999999999999" customHeight="1" x14ac:dyDescent="0.2">
      <c r="A187" s="10" t="s">
        <v>91</v>
      </c>
      <c r="B187" s="202"/>
      <c r="C187" s="7">
        <v>118.83315344911614</v>
      </c>
      <c r="D187" s="7">
        <v>119.22721958518562</v>
      </c>
      <c r="E187" s="7">
        <v>123.40059865100157</v>
      </c>
      <c r="F187" s="7">
        <v>119.98270142120744</v>
      </c>
      <c r="G187" s="7">
        <v>108.91402134544973</v>
      </c>
      <c r="H187" s="7">
        <v>127.541302685278</v>
      </c>
      <c r="I187" s="7">
        <v>122.89415063130674</v>
      </c>
      <c r="J187" s="7">
        <v>111.47325064924119</v>
      </c>
      <c r="K187" s="7">
        <v>117.3288497785625</v>
      </c>
      <c r="L187" s="7">
        <v>106.75895493963944</v>
      </c>
      <c r="M187" s="11">
        <v>107.32990071486589</v>
      </c>
    </row>
    <row r="188" spans="1:13" ht="17.149999999999999" customHeight="1" x14ac:dyDescent="0.2">
      <c r="A188" s="10" t="s">
        <v>92</v>
      </c>
      <c r="B188" s="202"/>
      <c r="C188" s="7">
        <v>119.40596151134672</v>
      </c>
      <c r="D188" s="7">
        <v>119.80840401309379</v>
      </c>
      <c r="E188" s="7">
        <v>123.98071924768664</v>
      </c>
      <c r="F188" s="7">
        <v>120.09929473265062</v>
      </c>
      <c r="G188" s="7">
        <v>109.13113096410622</v>
      </c>
      <c r="H188" s="7">
        <v>128.84339072788924</v>
      </c>
      <c r="I188" s="7">
        <v>122.91249653754419</v>
      </c>
      <c r="J188" s="7">
        <v>112.05641163238839</v>
      </c>
      <c r="K188" s="7">
        <v>118.82565156976976</v>
      </c>
      <c r="L188" s="7">
        <v>106.75895493963942</v>
      </c>
      <c r="M188" s="11">
        <v>107.33183489888195</v>
      </c>
    </row>
    <row r="189" spans="1:13" ht="17.149999999999999" customHeight="1" x14ac:dyDescent="0.2">
      <c r="A189" s="10" t="s">
        <v>93</v>
      </c>
      <c r="B189" s="202"/>
      <c r="C189" s="7">
        <v>119.43368828322505</v>
      </c>
      <c r="D189" s="7">
        <v>119.83119961209488</v>
      </c>
      <c r="E189" s="7">
        <v>124.01231245488719</v>
      </c>
      <c r="F189" s="7">
        <v>120.18608072697452</v>
      </c>
      <c r="G189" s="7">
        <v>109.20050606533533</v>
      </c>
      <c r="H189" s="7">
        <v>128.87178153966366</v>
      </c>
      <c r="I189" s="7">
        <v>122.92698907561298</v>
      </c>
      <c r="J189" s="7">
        <v>112.06286163238839</v>
      </c>
      <c r="K189" s="7">
        <v>118.82565156976978</v>
      </c>
      <c r="L189" s="7">
        <v>106.75895493963944</v>
      </c>
      <c r="M189" s="11">
        <v>107.33183489888197</v>
      </c>
    </row>
    <row r="190" spans="1:13" ht="17.149999999999999" customHeight="1" x14ac:dyDescent="0.2">
      <c r="A190" s="10" t="s">
        <v>403</v>
      </c>
      <c r="B190" s="202"/>
      <c r="C190" s="7">
        <v>119.72230154783955</v>
      </c>
      <c r="D190" s="7">
        <v>120.15330437154324</v>
      </c>
      <c r="E190" s="7">
        <v>124.30618395591743</v>
      </c>
      <c r="F190" s="7">
        <v>120.32426552697453</v>
      </c>
      <c r="G190" s="7">
        <v>109.20050606533533</v>
      </c>
      <c r="H190" s="7">
        <v>129.52051985181456</v>
      </c>
      <c r="I190" s="7">
        <v>122.95184348830942</v>
      </c>
      <c r="J190" s="7">
        <v>112.43742264018668</v>
      </c>
      <c r="K190" s="7">
        <v>119.71428297657087</v>
      </c>
      <c r="L190" s="7">
        <v>107.01268599098303</v>
      </c>
      <c r="M190" s="11">
        <v>107.34687646367406</v>
      </c>
    </row>
    <row r="191" spans="1:13" ht="17.149999999999999" customHeight="1" x14ac:dyDescent="0.2">
      <c r="A191" s="10" t="s">
        <v>73</v>
      </c>
      <c r="B191" s="202"/>
      <c r="C191" s="7">
        <v>121.19145129291879</v>
      </c>
      <c r="D191" s="7">
        <v>121.69860349186959</v>
      </c>
      <c r="E191" s="7">
        <v>126.35491659204131</v>
      </c>
      <c r="F191" s="7">
        <v>120.59514391141428</v>
      </c>
      <c r="G191" s="7">
        <v>109.23677246218271</v>
      </c>
      <c r="H191" s="7">
        <v>134.20281048457346</v>
      </c>
      <c r="I191" s="7">
        <v>123.11232594601621</v>
      </c>
      <c r="J191" s="7">
        <v>113.04736271901554</v>
      </c>
      <c r="K191" s="7">
        <v>120.52667300961735</v>
      </c>
      <c r="L191" s="7">
        <v>107.0496259888514</v>
      </c>
      <c r="M191" s="11">
        <v>107.997667279201</v>
      </c>
    </row>
    <row r="192" spans="1:13" ht="17.149999999999999" customHeight="1" x14ac:dyDescent="0.2">
      <c r="A192" s="10" t="s">
        <v>74</v>
      </c>
      <c r="B192" s="202"/>
      <c r="C192" s="7">
        <v>122.07574253695894</v>
      </c>
      <c r="D192" s="7">
        <v>122.5744203813852</v>
      </c>
      <c r="E192" s="7">
        <v>127.71253458083629</v>
      </c>
      <c r="F192" s="7">
        <v>120.65012870041225</v>
      </c>
      <c r="G192" s="7">
        <v>109.37552266464095</v>
      </c>
      <c r="H192" s="7">
        <v>137.34226764532551</v>
      </c>
      <c r="I192" s="7">
        <v>123.18599641576425</v>
      </c>
      <c r="J192" s="7">
        <v>113.02801271901552</v>
      </c>
      <c r="K192" s="7">
        <v>120.52667300961735</v>
      </c>
      <c r="L192" s="7">
        <v>107.0496259888514</v>
      </c>
      <c r="M192" s="11">
        <v>107.99766727920101</v>
      </c>
    </row>
    <row r="193" spans="1:13" ht="17.149999999999999" customHeight="1" x14ac:dyDescent="0.2">
      <c r="A193" s="10" t="s">
        <v>75</v>
      </c>
      <c r="B193" s="202"/>
      <c r="C193" s="7">
        <v>122.70480033727932</v>
      </c>
      <c r="D193" s="7">
        <v>123.22303549161444</v>
      </c>
      <c r="E193" s="7">
        <v>128.65212025653204</v>
      </c>
      <c r="F193" s="7">
        <v>120.65680013747419</v>
      </c>
      <c r="G193" s="7">
        <v>109.37891108693299</v>
      </c>
      <c r="H193" s="7">
        <v>139.55976872158567</v>
      </c>
      <c r="I193" s="7">
        <v>123.21715671796643</v>
      </c>
      <c r="J193" s="7">
        <v>113.13601632707335</v>
      </c>
      <c r="K193" s="7">
        <v>120.52667300961735</v>
      </c>
      <c r="L193" s="7">
        <v>107.35986781666915</v>
      </c>
      <c r="M193" s="11">
        <v>108.01466628169453</v>
      </c>
    </row>
    <row r="194" spans="1:13" ht="17.149999999999999" customHeight="1" x14ac:dyDescent="0.2">
      <c r="A194" s="10" t="s">
        <v>76</v>
      </c>
      <c r="B194" s="202"/>
      <c r="C194" s="7">
        <v>123.38071314320274</v>
      </c>
      <c r="D194" s="7">
        <v>123.92292685484041</v>
      </c>
      <c r="E194" s="7">
        <v>129.82733753856422</v>
      </c>
      <c r="F194" s="7">
        <v>120.72002533924952</v>
      </c>
      <c r="G194" s="7">
        <v>109.38463895905471</v>
      </c>
      <c r="H194" s="7">
        <v>142.17378393485245</v>
      </c>
      <c r="I194" s="7">
        <v>123.40736037156451</v>
      </c>
      <c r="J194" s="7">
        <v>112.95277142332043</v>
      </c>
      <c r="K194" s="7">
        <v>120.52667300961735</v>
      </c>
      <c r="L194" s="7">
        <v>107.35986781666917</v>
      </c>
      <c r="M194" s="11">
        <v>107.40236613621981</v>
      </c>
    </row>
    <row r="195" spans="1:13" ht="17.149999999999999" customHeight="1" x14ac:dyDescent="0.2">
      <c r="A195" s="10" t="s">
        <v>88</v>
      </c>
      <c r="B195" s="202"/>
      <c r="C195" s="7">
        <v>124.14688966198253</v>
      </c>
      <c r="D195" s="7">
        <v>124.68198495513984</v>
      </c>
      <c r="E195" s="7">
        <v>130.97920727711858</v>
      </c>
      <c r="F195" s="7">
        <v>120.81785493357343</v>
      </c>
      <c r="G195" s="7">
        <v>109.45401406028382</v>
      </c>
      <c r="H195" s="7">
        <v>144.87297158344242</v>
      </c>
      <c r="I195" s="7">
        <v>123.43151460167861</v>
      </c>
      <c r="J195" s="7">
        <v>112.98200144122632</v>
      </c>
      <c r="K195" s="7">
        <v>120.52667300961737</v>
      </c>
      <c r="L195" s="7">
        <v>107.60943777186256</v>
      </c>
      <c r="M195" s="11">
        <v>107.42218572384877</v>
      </c>
    </row>
    <row r="196" spans="1:13" ht="17.149999999999999" customHeight="1" x14ac:dyDescent="0.2">
      <c r="A196" s="10" t="s">
        <v>89</v>
      </c>
      <c r="B196" s="202"/>
      <c r="C196" s="7">
        <v>125.22055758690382</v>
      </c>
      <c r="D196" s="7">
        <v>125.75628178716364</v>
      </c>
      <c r="E196" s="7">
        <v>132.19026170300211</v>
      </c>
      <c r="F196" s="7">
        <v>121.0611066344303</v>
      </c>
      <c r="G196" s="7">
        <v>111.87713850687902</v>
      </c>
      <c r="H196" s="7">
        <v>147.21183739182564</v>
      </c>
      <c r="I196" s="7">
        <v>123.4563690143756</v>
      </c>
      <c r="J196" s="7">
        <v>113.80220821389538</v>
      </c>
      <c r="K196" s="7">
        <v>121.84575728483028</v>
      </c>
      <c r="L196" s="7">
        <v>109.12320206563288</v>
      </c>
      <c r="M196" s="11">
        <v>107.52229096075661</v>
      </c>
    </row>
    <row r="197" spans="1:13" ht="17.149999999999999" customHeight="1" x14ac:dyDescent="0.2">
      <c r="A197" s="10" t="s">
        <v>90</v>
      </c>
      <c r="B197" s="202"/>
      <c r="C197" s="7">
        <v>126.13528159564663</v>
      </c>
      <c r="D197" s="7">
        <v>126.71672102896608</v>
      </c>
      <c r="E197" s="7">
        <v>133.59268346222186</v>
      </c>
      <c r="F197" s="7">
        <v>121.10250863833106</v>
      </c>
      <c r="G197" s="7">
        <v>112.41543385192006</v>
      </c>
      <c r="H197" s="7">
        <v>148.12003463905123</v>
      </c>
      <c r="I197" s="7">
        <v>125.85606832367813</v>
      </c>
      <c r="J197" s="7">
        <v>113.94146187532345</v>
      </c>
      <c r="K197" s="7">
        <v>122.01390391790281</v>
      </c>
      <c r="L197" s="7">
        <v>109.20357156454374</v>
      </c>
      <c r="M197" s="11">
        <v>107.52229096075661</v>
      </c>
    </row>
    <row r="198" spans="1:13" ht="17.149999999999999" customHeight="1" x14ac:dyDescent="0.2">
      <c r="A198" s="10"/>
      <c r="B198" s="20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412</v>
      </c>
      <c r="B199" s="202" t="s">
        <v>413</v>
      </c>
      <c r="C199" s="7">
        <v>126.30321618966052</v>
      </c>
      <c r="D199" s="7">
        <v>126.9010241082578</v>
      </c>
      <c r="E199" s="7">
        <v>133.74644447170954</v>
      </c>
      <c r="F199" s="7">
        <v>121.13434304755779</v>
      </c>
      <c r="G199" s="7">
        <v>112.31016895948017</v>
      </c>
      <c r="H199" s="7">
        <v>148.46922673447872</v>
      </c>
      <c r="I199" s="7">
        <v>125.8898842458381</v>
      </c>
      <c r="J199" s="7">
        <v>114.18251088082147</v>
      </c>
      <c r="K199" s="7">
        <v>122.39763111629513</v>
      </c>
      <c r="L199" s="7">
        <v>109.26142939253059</v>
      </c>
      <c r="M199" s="11">
        <v>107.93141895819926</v>
      </c>
    </row>
    <row r="200" spans="1:13" ht="17.149999999999999" customHeight="1" x14ac:dyDescent="0.2">
      <c r="A200" s="10" t="s">
        <v>91</v>
      </c>
      <c r="B200" s="202"/>
      <c r="C200" s="7">
        <v>126.39242998906674</v>
      </c>
      <c r="D200" s="7">
        <v>126.95650204023605</v>
      </c>
      <c r="E200" s="7">
        <v>133.80863833723521</v>
      </c>
      <c r="F200" s="7">
        <v>121.35178543265499</v>
      </c>
      <c r="G200" s="7">
        <v>112.49331922672994</v>
      </c>
      <c r="H200" s="7">
        <v>148.46922673447875</v>
      </c>
      <c r="I200" s="7">
        <v>125.95566084578377</v>
      </c>
      <c r="J200" s="7">
        <v>114.22551088082146</v>
      </c>
      <c r="K200" s="7">
        <v>122.39763111629513</v>
      </c>
      <c r="L200" s="7">
        <v>109.26142939253057</v>
      </c>
      <c r="M200" s="11">
        <v>107.93141895819926</v>
      </c>
    </row>
    <row r="201" spans="1:13" ht="17.149999999999999" customHeight="1" x14ac:dyDescent="0.2">
      <c r="A201" s="10" t="s">
        <v>92</v>
      </c>
      <c r="B201" s="202"/>
      <c r="C201" s="7">
        <v>127.33777675082308</v>
      </c>
      <c r="D201" s="7">
        <v>127.9419358749212</v>
      </c>
      <c r="E201" s="7">
        <v>135.14275476882938</v>
      </c>
      <c r="F201" s="7">
        <v>121.66562879099479</v>
      </c>
      <c r="G201" s="7">
        <v>114.97454994957332</v>
      </c>
      <c r="H201" s="7">
        <v>150.04280344102685</v>
      </c>
      <c r="I201" s="7">
        <v>127.04242170797949</v>
      </c>
      <c r="J201" s="7">
        <v>114.56310660104384</v>
      </c>
      <c r="K201" s="7">
        <v>123.44716264240347</v>
      </c>
      <c r="L201" s="7">
        <v>109.26142939253059</v>
      </c>
      <c r="M201" s="11">
        <v>107.93528732623152</v>
      </c>
    </row>
    <row r="202" spans="1:13" ht="17.149999999999999" customHeight="1" x14ac:dyDescent="0.2">
      <c r="A202" s="10" t="s">
        <v>93</v>
      </c>
      <c r="B202" s="202"/>
      <c r="C202" s="7">
        <v>128.75057645162445</v>
      </c>
      <c r="D202" s="7">
        <v>129.34329710025636</v>
      </c>
      <c r="E202" s="7">
        <v>136.7452392697858</v>
      </c>
      <c r="F202" s="7">
        <v>121.70459999099478</v>
      </c>
      <c r="G202" s="7">
        <v>114.98979784988727</v>
      </c>
      <c r="H202" s="7">
        <v>153.84495531861484</v>
      </c>
      <c r="I202" s="7">
        <v>127.06657593809415</v>
      </c>
      <c r="J202" s="7">
        <v>115.59078894246525</v>
      </c>
      <c r="K202" s="7">
        <v>125.23452354019815</v>
      </c>
      <c r="L202" s="7">
        <v>110.73878823808769</v>
      </c>
      <c r="M202" s="11">
        <v>107.93528732623153</v>
      </c>
    </row>
    <row r="203" spans="1:13" ht="17.149999999999999" customHeight="1" x14ac:dyDescent="0.2">
      <c r="A203" s="10" t="s">
        <v>403</v>
      </c>
      <c r="B203" s="202"/>
      <c r="C203" s="7">
        <v>129.44340719278753</v>
      </c>
      <c r="D203" s="7">
        <v>130.12310486345183</v>
      </c>
      <c r="E203" s="7">
        <v>137.733977155536</v>
      </c>
      <c r="F203" s="7">
        <v>121.79359278850687</v>
      </c>
      <c r="G203" s="7">
        <v>114.85550224066345</v>
      </c>
      <c r="H203" s="7">
        <v>156.17256064737509</v>
      </c>
      <c r="I203" s="7">
        <v>127.1148843983229</v>
      </c>
      <c r="J203" s="7">
        <v>115.98241301697036</v>
      </c>
      <c r="K203" s="7">
        <v>125.6788392435987</v>
      </c>
      <c r="L203" s="7">
        <v>110.35394723400496</v>
      </c>
      <c r="M203" s="11">
        <v>108.50541673531959</v>
      </c>
    </row>
    <row r="204" spans="1:13" ht="17.149999999999999" customHeight="1" x14ac:dyDescent="0.2">
      <c r="A204" s="10" t="s">
        <v>73</v>
      </c>
      <c r="B204" s="202"/>
      <c r="C204" s="7">
        <v>131.11338140212695</v>
      </c>
      <c r="D204" s="7">
        <v>131.83428405202207</v>
      </c>
      <c r="E204" s="7">
        <v>140.10701241615027</v>
      </c>
      <c r="F204" s="7">
        <v>121.99830107565211</v>
      </c>
      <c r="G204" s="7">
        <v>114.89346923608227</v>
      </c>
      <c r="H204" s="7">
        <v>159.30274227106514</v>
      </c>
      <c r="I204" s="7">
        <v>129.68482830132527</v>
      </c>
      <c r="J204" s="7">
        <v>116.4638904838034</v>
      </c>
      <c r="K204" s="7">
        <v>125.23452354019815</v>
      </c>
      <c r="L204" s="7">
        <v>112.89123802372427</v>
      </c>
      <c r="M204" s="11">
        <v>108.67918431636681</v>
      </c>
    </row>
    <row r="205" spans="1:13" ht="17.149999999999999" customHeight="1" x14ac:dyDescent="0.2">
      <c r="A205" s="10" t="s">
        <v>74</v>
      </c>
      <c r="B205" s="202"/>
      <c r="C205" s="52">
        <v>131.22224128932322</v>
      </c>
      <c r="D205" s="52">
        <v>131.94725612258688</v>
      </c>
      <c r="E205" s="52">
        <v>140.39179271103009</v>
      </c>
      <c r="F205" s="52">
        <v>122.01474387175136</v>
      </c>
      <c r="G205" s="7">
        <v>114.9375625917589</v>
      </c>
      <c r="H205" s="7">
        <v>159.83956390152622</v>
      </c>
      <c r="I205" s="7">
        <v>129.82125822127159</v>
      </c>
      <c r="J205" s="52">
        <v>116.257649846088</v>
      </c>
      <c r="K205" s="7">
        <v>124.34589213337605</v>
      </c>
      <c r="L205" s="7">
        <v>113.42288271004591</v>
      </c>
      <c r="M205" s="11">
        <v>108.75154149316539</v>
      </c>
    </row>
    <row r="206" spans="1:13" ht="17.149999999999999" customHeight="1" thickBot="1" x14ac:dyDescent="0.25">
      <c r="A206" s="66" t="s">
        <v>75</v>
      </c>
      <c r="B206" s="203"/>
      <c r="C206" s="53">
        <v>132.39959064406639</v>
      </c>
      <c r="D206" s="53">
        <v>133.16907986142374</v>
      </c>
      <c r="E206" s="53">
        <v>142.01018915095892</v>
      </c>
      <c r="F206" s="53">
        <v>122.185753287778</v>
      </c>
      <c r="G206" s="56">
        <v>114.86479906823786</v>
      </c>
      <c r="H206" s="56">
        <v>160.6856763977998</v>
      </c>
      <c r="I206" s="56">
        <v>132.91210483543034</v>
      </c>
      <c r="J206" s="53">
        <v>116.74265760041538</v>
      </c>
      <c r="K206" s="56">
        <v>123.90157642997553</v>
      </c>
      <c r="L206" s="56">
        <v>115.79957438962663</v>
      </c>
      <c r="M206" s="57">
        <v>109.13973476946137</v>
      </c>
    </row>
    <row r="207" spans="1:13" s="12" customFormat="1" ht="16" customHeight="1" x14ac:dyDescent="0.2">
      <c r="A207" s="133"/>
      <c r="B207" s="134"/>
      <c r="C207" s="54"/>
      <c r="D207" s="54"/>
      <c r="E207" s="54"/>
      <c r="F207" s="54"/>
      <c r="G207" s="58"/>
      <c r="H207" s="58"/>
      <c r="I207" s="58"/>
      <c r="J207" s="54"/>
      <c r="K207" s="58"/>
      <c r="L207" s="58"/>
      <c r="M207" s="58"/>
    </row>
    <row r="208" spans="1:13" ht="16" customHeight="1" x14ac:dyDescent="0.2">
      <c r="A208" s="135"/>
      <c r="B208" s="50"/>
      <c r="C208" s="49"/>
      <c r="D208" s="49"/>
      <c r="E208" s="49"/>
      <c r="F208" s="49"/>
      <c r="G208" s="49"/>
      <c r="H208" s="12"/>
      <c r="I208" s="12"/>
      <c r="J208" s="12"/>
      <c r="K208" s="12"/>
      <c r="L208" s="12"/>
      <c r="M208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6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83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0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179</v>
      </c>
      <c r="D7" s="288"/>
      <c r="E7" s="288"/>
      <c r="F7" s="289"/>
    </row>
    <row r="8" spans="1:6" ht="20.25" customHeight="1" x14ac:dyDescent="0.2">
      <c r="A8" s="140"/>
      <c r="B8" s="214" t="s">
        <v>132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149" t="s">
        <v>2</v>
      </c>
      <c r="C11" s="217" t="s">
        <v>3</v>
      </c>
      <c r="D11" s="217" t="s">
        <v>4</v>
      </c>
      <c r="E11" s="218" t="s">
        <v>133</v>
      </c>
      <c r="F11" s="219" t="s">
        <v>134</v>
      </c>
    </row>
    <row r="12" spans="1:6" ht="20.25" customHeight="1" x14ac:dyDescent="0.25">
      <c r="A12" s="153" t="s">
        <v>180</v>
      </c>
      <c r="B12" s="154" t="s">
        <v>181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3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314</v>
      </c>
      <c r="B14" s="181" t="s">
        <v>71</v>
      </c>
      <c r="C14" s="106">
        <v>97.181897957869396</v>
      </c>
      <c r="D14" s="106">
        <v>100.43221617631001</v>
      </c>
      <c r="E14" s="106">
        <v>101.506262081223</v>
      </c>
      <c r="F14" s="156">
        <v>92.230472714873301</v>
      </c>
    </row>
    <row r="15" spans="1:6" s="108" customFormat="1" ht="17.149999999999999" customHeight="1" x14ac:dyDescent="0.2">
      <c r="A15" s="182">
        <v>1981</v>
      </c>
      <c r="B15" s="183"/>
      <c r="C15" s="109">
        <v>99.125535917026795</v>
      </c>
      <c r="D15" s="109">
        <v>102.139563851307</v>
      </c>
      <c r="E15" s="109">
        <v>103.028856012441</v>
      </c>
      <c r="F15" s="157">
        <v>95.274078314464205</v>
      </c>
    </row>
    <row r="16" spans="1:6" s="108" customFormat="1" ht="17.149999999999999" customHeight="1" x14ac:dyDescent="0.2">
      <c r="A16" s="182">
        <v>1982</v>
      </c>
      <c r="B16" s="183"/>
      <c r="C16" s="109">
        <v>99.514263508858207</v>
      </c>
      <c r="D16" s="109">
        <v>102.139563851307</v>
      </c>
      <c r="E16" s="109">
        <v>103.028856012441</v>
      </c>
      <c r="F16" s="157">
        <v>96.196383041612904</v>
      </c>
    </row>
    <row r="17" spans="1:6" s="108" customFormat="1" ht="17.149999999999999" customHeight="1" x14ac:dyDescent="0.2">
      <c r="A17" s="182">
        <v>1983</v>
      </c>
      <c r="B17" s="183"/>
      <c r="C17" s="109">
        <v>97.473443651742997</v>
      </c>
      <c r="D17" s="109">
        <v>99.427894014546894</v>
      </c>
      <c r="E17" s="109">
        <v>100.085174412086</v>
      </c>
      <c r="F17" s="157">
        <v>96.473074459757498</v>
      </c>
    </row>
    <row r="18" spans="1:6" s="108" customFormat="1" ht="17.149999999999999" customHeight="1" x14ac:dyDescent="0.2">
      <c r="A18" s="184">
        <v>1984</v>
      </c>
      <c r="B18" s="185"/>
      <c r="C18" s="111">
        <v>98.542444529279607</v>
      </c>
      <c r="D18" s="111">
        <v>100.23135174395701</v>
      </c>
      <c r="E18" s="111">
        <v>100.897224508736</v>
      </c>
      <c r="F18" s="158">
        <v>96.841996350616995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97.862171243574494</v>
      </c>
      <c r="D19" s="109">
        <v>99.327461798370607</v>
      </c>
      <c r="E19" s="109">
        <v>99.780655625842101</v>
      </c>
      <c r="F19" s="157">
        <v>97.303148714191394</v>
      </c>
    </row>
    <row r="20" spans="1:6" s="108" customFormat="1" ht="17.149999999999999" customHeight="1" x14ac:dyDescent="0.2">
      <c r="A20" s="182">
        <v>1986</v>
      </c>
      <c r="B20" s="181"/>
      <c r="C20" s="109">
        <v>96.100652161190098</v>
      </c>
      <c r="D20" s="109">
        <v>97.241585100604794</v>
      </c>
      <c r="E20" s="109">
        <v>97.186358579570197</v>
      </c>
      <c r="F20" s="157">
        <v>96.7193298219062</v>
      </c>
    </row>
    <row r="21" spans="1:6" s="108" customFormat="1" ht="17.149999999999999" customHeight="1" x14ac:dyDescent="0.2">
      <c r="A21" s="182">
        <v>1987</v>
      </c>
      <c r="B21" s="181"/>
      <c r="C21" s="109">
        <v>97.764309072330903</v>
      </c>
      <c r="D21" s="109">
        <v>98.930151951177095</v>
      </c>
      <c r="E21" s="109">
        <v>98.882629725209497</v>
      </c>
      <c r="F21" s="157">
        <v>98.568089647475901</v>
      </c>
    </row>
    <row r="22" spans="1:6" s="108" customFormat="1" ht="17.149999999999999" customHeight="1" x14ac:dyDescent="0.2">
      <c r="A22" s="182">
        <v>1988</v>
      </c>
      <c r="B22" s="181"/>
      <c r="C22" s="109">
        <v>101.678795922074</v>
      </c>
      <c r="D22" s="109">
        <v>103.00257788491</v>
      </c>
      <c r="E22" s="109">
        <v>103.971443162127</v>
      </c>
      <c r="F22" s="157">
        <v>99.541121134617796</v>
      </c>
    </row>
    <row r="23" spans="1:6" s="108" customFormat="1" ht="17.149999999999999" customHeight="1" x14ac:dyDescent="0.2">
      <c r="A23" s="184">
        <v>1989</v>
      </c>
      <c r="B23" s="186"/>
      <c r="C23" s="111">
        <v>105.495420600573</v>
      </c>
      <c r="D23" s="111">
        <v>106.975676356845</v>
      </c>
      <c r="E23" s="111">
        <v>108.661133976542</v>
      </c>
      <c r="F23" s="158">
        <v>100.806062067902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114.30301601249499</v>
      </c>
      <c r="D24" s="109">
        <v>116.21313030409399</v>
      </c>
      <c r="E24" s="109">
        <v>120.036128717888</v>
      </c>
      <c r="F24" s="157">
        <v>103.238640785757</v>
      </c>
    </row>
    <row r="25" spans="1:6" s="108" customFormat="1" ht="17.149999999999999" customHeight="1" x14ac:dyDescent="0.2">
      <c r="A25" s="182">
        <v>1991</v>
      </c>
      <c r="B25" s="181"/>
      <c r="C25" s="109">
        <v>123.561560309507</v>
      </c>
      <c r="D25" s="109">
        <v>126.09124637994201</v>
      </c>
      <c r="E25" s="109">
        <v>130.599308045062</v>
      </c>
      <c r="F25" s="157">
        <v>110.77506156311701</v>
      </c>
    </row>
    <row r="26" spans="1:6" s="108" customFormat="1" ht="17.149999999999999" customHeight="1" x14ac:dyDescent="0.2">
      <c r="A26" s="182">
        <v>1992</v>
      </c>
      <c r="B26" s="181"/>
      <c r="C26" s="109">
        <v>124.13307538957</v>
      </c>
      <c r="D26" s="109">
        <v>126.32367264055</v>
      </c>
      <c r="E26" s="109">
        <v>129.39894675788301</v>
      </c>
      <c r="F26" s="157">
        <v>115.111084476119</v>
      </c>
    </row>
    <row r="27" spans="1:6" s="108" customFormat="1" ht="17.149999999999999" customHeight="1" x14ac:dyDescent="0.2">
      <c r="A27" s="182">
        <v>1993</v>
      </c>
      <c r="B27" s="181"/>
      <c r="C27" s="109">
        <v>118.989439669007</v>
      </c>
      <c r="D27" s="109">
        <v>120.513016125345</v>
      </c>
      <c r="E27" s="109">
        <v>120.276200975324</v>
      </c>
      <c r="F27" s="157">
        <v>118.82767554440601</v>
      </c>
    </row>
    <row r="28" spans="1:6" s="108" customFormat="1" ht="17.149999999999999" customHeight="1" x14ac:dyDescent="0.2">
      <c r="A28" s="184">
        <v>1994</v>
      </c>
      <c r="B28" s="186"/>
      <c r="C28" s="111">
        <v>112.359864740283</v>
      </c>
      <c r="D28" s="111">
        <v>113.191588916187</v>
      </c>
      <c r="E28" s="111">
        <v>111.033419064046</v>
      </c>
      <c r="F28" s="158">
        <v>117.382334573406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108.81647124389499</v>
      </c>
      <c r="D29" s="109">
        <v>109.35655561615199</v>
      </c>
      <c r="E29" s="109">
        <v>107.312299073792</v>
      </c>
      <c r="F29" s="157">
        <v>113.14955030119</v>
      </c>
    </row>
    <row r="30" spans="1:6" s="108" customFormat="1" ht="17.149999999999999" customHeight="1" x14ac:dyDescent="0.2">
      <c r="A30" s="182">
        <v>1996</v>
      </c>
      <c r="B30" s="181"/>
      <c r="C30" s="109">
        <v>107.47926411021901</v>
      </c>
      <c r="D30" s="109">
        <v>107.83732801058601</v>
      </c>
      <c r="E30" s="109">
        <v>106.412125333796</v>
      </c>
      <c r="F30" s="157">
        <v>109.948846852719</v>
      </c>
    </row>
    <row r="31" spans="1:6" s="108" customFormat="1" ht="17.149999999999999" customHeight="1" x14ac:dyDescent="0.2">
      <c r="A31" s="182">
        <v>1997</v>
      </c>
      <c r="B31" s="181"/>
      <c r="C31" s="109">
        <v>107.26670570887499</v>
      </c>
      <c r="D31" s="109">
        <v>107.49818273427</v>
      </c>
      <c r="E31" s="109">
        <v>106.07625393604</v>
      </c>
      <c r="F31" s="157">
        <v>109.60639302400899</v>
      </c>
    </row>
    <row r="32" spans="1:6" s="108" customFormat="1" ht="17.149999999999999" customHeight="1" x14ac:dyDescent="0.2">
      <c r="A32" s="182">
        <v>1998</v>
      </c>
      <c r="B32" s="181"/>
      <c r="C32" s="109">
        <v>104.266592253856</v>
      </c>
      <c r="D32" s="109">
        <v>104.261706754597</v>
      </c>
      <c r="E32" s="109">
        <v>102.419982361891</v>
      </c>
      <c r="F32" s="157">
        <v>107.582122122602</v>
      </c>
    </row>
    <row r="33" spans="1:6" s="108" customFormat="1" ht="17.149999999999999" customHeight="1" x14ac:dyDescent="0.2">
      <c r="A33" s="184">
        <v>1999</v>
      </c>
      <c r="B33" s="186"/>
      <c r="C33" s="111">
        <v>102.168076315349</v>
      </c>
      <c r="D33" s="111">
        <v>102.01759228401301</v>
      </c>
      <c r="E33" s="111">
        <v>99.636978903982893</v>
      </c>
      <c r="F33" s="158">
        <v>106.861887930649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100.41318001889</v>
      </c>
      <c r="D34" s="113">
        <v>100.14811919594401</v>
      </c>
      <c r="E34" s="113">
        <v>97.547195074602001</v>
      </c>
      <c r="F34" s="159">
        <v>105.63146892434899</v>
      </c>
    </row>
    <row r="35" spans="1:6" s="108" customFormat="1" ht="17.149999999999999" customHeight="1" x14ac:dyDescent="0.2">
      <c r="A35" s="182">
        <v>2001</v>
      </c>
      <c r="B35" s="181"/>
      <c r="C35" s="109">
        <v>98.820497399723294</v>
      </c>
      <c r="D35" s="109">
        <v>98.518347346309</v>
      </c>
      <c r="E35" s="109">
        <v>96.223354926980406</v>
      </c>
      <c r="F35" s="157">
        <v>103.184236975263</v>
      </c>
    </row>
    <row r="36" spans="1:6" s="108" customFormat="1" ht="17.149999999999999" customHeight="1" x14ac:dyDescent="0.2">
      <c r="A36" s="182">
        <v>2002</v>
      </c>
      <c r="B36" s="189"/>
      <c r="C36" s="115">
        <v>97.567317318436096</v>
      </c>
      <c r="D36" s="115">
        <v>97.491485575988193</v>
      </c>
      <c r="E36" s="115">
        <v>95.415354951195894</v>
      </c>
      <c r="F36" s="160">
        <v>101.570205665225</v>
      </c>
    </row>
    <row r="37" spans="1:6" s="108" customFormat="1" ht="17.149999999999999" customHeight="1" x14ac:dyDescent="0.2">
      <c r="A37" s="182">
        <v>2003</v>
      </c>
      <c r="B37" s="190"/>
      <c r="C37" s="115">
        <v>96.581046202060094</v>
      </c>
      <c r="D37" s="115">
        <v>96.473671625291701</v>
      </c>
      <c r="E37" s="115">
        <v>95.340979292017593</v>
      </c>
      <c r="F37" s="160">
        <v>97.963380127755599</v>
      </c>
    </row>
    <row r="38" spans="1:6" s="108" customFormat="1" ht="17.149999999999999" customHeight="1" x14ac:dyDescent="0.2">
      <c r="A38" s="182">
        <v>2004</v>
      </c>
      <c r="B38" s="190"/>
      <c r="C38" s="115">
        <v>98.801576152864996</v>
      </c>
      <c r="D38" s="115">
        <v>98.794881461550602</v>
      </c>
      <c r="E38" s="115">
        <v>99.414826983058802</v>
      </c>
      <c r="F38" s="160">
        <v>95.403371816412005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98.681971405492803</v>
      </c>
      <c r="D39" s="117">
        <v>98.678608477432505</v>
      </c>
      <c r="E39" s="117">
        <v>99.604223086545105</v>
      </c>
      <c r="F39" s="161">
        <v>94.444644575594793</v>
      </c>
    </row>
    <row r="40" spans="1:6" s="108" customFormat="1" ht="17.149999999999999" customHeight="1" x14ac:dyDescent="0.2">
      <c r="A40" s="182">
        <v>2006</v>
      </c>
      <c r="B40" s="193"/>
      <c r="C40" s="119">
        <v>99.621070651414797</v>
      </c>
      <c r="D40" s="119">
        <v>99.595609754606201</v>
      </c>
      <c r="E40" s="119">
        <v>99.8136121682207</v>
      </c>
      <c r="F40" s="162">
        <v>98.598418979235404</v>
      </c>
    </row>
    <row r="41" spans="1:6" s="108" customFormat="1" ht="17.149999999999999" customHeight="1" x14ac:dyDescent="0.2">
      <c r="A41" s="182">
        <v>2007</v>
      </c>
      <c r="B41" s="189"/>
      <c r="C41" s="119">
        <v>101.730938977516</v>
      </c>
      <c r="D41" s="119">
        <v>101.874000636342</v>
      </c>
      <c r="E41" s="119">
        <v>101.879917418898</v>
      </c>
      <c r="F41" s="162">
        <v>101.846935977347</v>
      </c>
    </row>
    <row r="42" spans="1:6" s="108" customFormat="1" ht="17.149999999999999" customHeight="1" x14ac:dyDescent="0.2">
      <c r="A42" s="182">
        <v>2008</v>
      </c>
      <c r="B42" s="189"/>
      <c r="C42" s="119">
        <v>112.482756412504</v>
      </c>
      <c r="D42" s="119">
        <v>113.087324798718</v>
      </c>
      <c r="E42" s="119">
        <v>115.251636526822</v>
      </c>
      <c r="F42" s="162">
        <v>103.18728903988701</v>
      </c>
    </row>
    <row r="43" spans="1:6" s="108" customFormat="1" ht="17.149999999999999" customHeight="1" x14ac:dyDescent="0.2">
      <c r="A43" s="184">
        <v>2009</v>
      </c>
      <c r="B43" s="194"/>
      <c r="C43" s="121">
        <v>101.990442004228</v>
      </c>
      <c r="D43" s="121">
        <v>102.05686505305199</v>
      </c>
      <c r="E43" s="121">
        <v>102.24409933169299</v>
      </c>
      <c r="F43" s="163">
        <v>101.200414464278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98.889300524264598</v>
      </c>
      <c r="D44" s="119">
        <v>98.844808165616001</v>
      </c>
      <c r="E44" s="119">
        <v>98.725774544378993</v>
      </c>
      <c r="F44" s="162">
        <v>99.3892940136775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99.364371410299995</v>
      </c>
      <c r="D46" s="125">
        <v>99.374044488300001</v>
      </c>
      <c r="E46" s="125">
        <v>99.260533041900004</v>
      </c>
      <c r="F46" s="165">
        <v>99.982156985700001</v>
      </c>
    </row>
    <row r="47" spans="1:6" s="108" customFormat="1" ht="17.149999999999999" customHeight="1" x14ac:dyDescent="0.2">
      <c r="A47" s="187">
        <v>2013</v>
      </c>
      <c r="B47" s="197"/>
      <c r="C47" s="125">
        <v>102.10031001660001</v>
      </c>
      <c r="D47" s="125">
        <v>102.1976961254</v>
      </c>
      <c r="E47" s="125">
        <v>102.050721411</v>
      </c>
      <c r="F47" s="165">
        <v>102.9850806891</v>
      </c>
    </row>
    <row r="48" spans="1:6" s="108" customFormat="1" ht="17.149999999999999" customHeight="1" x14ac:dyDescent="0.2">
      <c r="A48" s="187">
        <v>2014</v>
      </c>
      <c r="B48" s="197"/>
      <c r="C48" s="125">
        <v>109.9402721334</v>
      </c>
      <c r="D48" s="125">
        <v>110.2716261425</v>
      </c>
      <c r="E48" s="125">
        <v>110.9528437657</v>
      </c>
      <c r="F48" s="165">
        <v>106.6221532176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113.1705268269</v>
      </c>
      <c r="D49" s="127">
        <v>113.6105793352</v>
      </c>
      <c r="E49" s="127">
        <v>114.6639522139</v>
      </c>
      <c r="F49" s="166">
        <v>107.9673668435</v>
      </c>
    </row>
    <row r="50" spans="1:6" s="108" customFormat="1" ht="17.149999999999999" customHeight="1" x14ac:dyDescent="0.2">
      <c r="A50" s="187">
        <v>2016</v>
      </c>
      <c r="B50" s="197"/>
      <c r="C50" s="125">
        <v>110.26339771230001</v>
      </c>
      <c r="D50" s="125">
        <v>110.5789604779</v>
      </c>
      <c r="E50" s="125">
        <v>111.27620137709999</v>
      </c>
      <c r="F50" s="165">
        <v>106.843646392</v>
      </c>
    </row>
    <row r="51" spans="1:6" s="108" customFormat="1" ht="17.149999999999999" customHeight="1" x14ac:dyDescent="0.2">
      <c r="A51" s="187">
        <v>2017</v>
      </c>
      <c r="B51" s="197"/>
      <c r="C51" s="125">
        <v>112.2712923933</v>
      </c>
      <c r="D51" s="125">
        <v>112.5882031971</v>
      </c>
      <c r="E51" s="125">
        <v>113.41074548820001</v>
      </c>
      <c r="F51" s="165">
        <v>108.18161458500001</v>
      </c>
    </row>
    <row r="52" spans="1:6" s="108" customFormat="1" ht="17.149999999999999" customHeight="1" x14ac:dyDescent="0.2">
      <c r="A52" s="182">
        <v>2018</v>
      </c>
      <c r="B52" s="189"/>
      <c r="C52" s="119">
        <v>116.89400289309999</v>
      </c>
      <c r="D52" s="119">
        <v>117.36761732559999</v>
      </c>
      <c r="E52" s="119">
        <v>118.8186928545</v>
      </c>
      <c r="F52" s="162">
        <v>109.5938007443</v>
      </c>
    </row>
    <row r="53" spans="1:6" s="108" customFormat="1" ht="17.149999999999999" customHeight="1" x14ac:dyDescent="0.2">
      <c r="A53" s="187">
        <v>2019</v>
      </c>
      <c r="B53" s="254"/>
      <c r="C53" s="119">
        <v>119.40623062660001</v>
      </c>
      <c r="D53" s="119">
        <v>119.8931187215</v>
      </c>
      <c r="E53" s="119">
        <v>121.49897936089999</v>
      </c>
      <c r="F53" s="162">
        <v>111.29007510549999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118.3562153014</v>
      </c>
      <c r="D54" s="129">
        <v>118.79893963790001</v>
      </c>
      <c r="E54" s="129">
        <v>119.95495047990001</v>
      </c>
      <c r="F54" s="167">
        <v>112.60586693259999</v>
      </c>
    </row>
    <row r="55" spans="1:6" s="108" customFormat="1" ht="17.149999999999999" customHeight="1" x14ac:dyDescent="0.2">
      <c r="A55" s="255">
        <v>2021</v>
      </c>
      <c r="B55" s="262"/>
      <c r="C55" s="257">
        <v>124.5398074244</v>
      </c>
      <c r="D55" s="257">
        <v>125.1532024773</v>
      </c>
      <c r="E55" s="257">
        <v>126.9906313879</v>
      </c>
      <c r="F55" s="259">
        <v>115.3095830052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358</v>
      </c>
      <c r="B57" s="51">
        <f>DATEVALUE(LEFT(A57,4) &amp; "/1/1")</f>
        <v>40544</v>
      </c>
      <c r="C57" s="7">
        <v>98.503337118637234</v>
      </c>
      <c r="D57" s="7">
        <v>98.448668575172647</v>
      </c>
      <c r="E57" s="7">
        <v>98.243813912265168</v>
      </c>
      <c r="F57" s="13">
        <v>99.546132176139807</v>
      </c>
    </row>
    <row r="58" spans="1:6" s="6" customFormat="1" ht="17.149999999999999" customHeight="1" x14ac:dyDescent="0.2">
      <c r="A58" s="15" t="s">
        <v>80</v>
      </c>
      <c r="B58" s="202"/>
      <c r="C58" s="7">
        <v>100.30410298362359</v>
      </c>
      <c r="D58" s="7">
        <v>100.33165291317006</v>
      </c>
      <c r="E58" s="7">
        <v>100.34542355178156</v>
      </c>
      <c r="F58" s="13">
        <v>100.25787975895577</v>
      </c>
    </row>
    <row r="59" spans="1:6" s="6" customFormat="1" ht="17.149999999999999" customHeight="1" x14ac:dyDescent="0.2">
      <c r="A59" s="14" t="s">
        <v>296</v>
      </c>
      <c r="B59" s="202"/>
      <c r="C59" s="7">
        <v>101.05334673834332</v>
      </c>
      <c r="D59" s="7">
        <v>101.10004823607478</v>
      </c>
      <c r="E59" s="7">
        <v>101.27912206478111</v>
      </c>
      <c r="F59" s="13">
        <v>100.14069975895578</v>
      </c>
    </row>
    <row r="60" spans="1:6" s="6" customFormat="1" ht="17.149999999999999" customHeight="1" x14ac:dyDescent="0.2">
      <c r="A60" s="14" t="s">
        <v>82</v>
      </c>
      <c r="B60" s="202"/>
      <c r="C60" s="7">
        <v>100.59961976824545</v>
      </c>
      <c r="D60" s="7">
        <v>100.62617853921194</v>
      </c>
      <c r="E60" s="7">
        <v>100.68635562234024</v>
      </c>
      <c r="F60" s="13">
        <v>100.30379311039923</v>
      </c>
    </row>
    <row r="61" spans="1:6" s="6" customFormat="1" ht="17.149999999999999" customHeight="1" x14ac:dyDescent="0.2">
      <c r="A61" s="14" t="s">
        <v>304</v>
      </c>
      <c r="B61" s="202"/>
      <c r="C61" s="7">
        <v>100.09095091244686</v>
      </c>
      <c r="D61" s="7">
        <v>100.07100550208946</v>
      </c>
      <c r="E61" s="7">
        <v>99.989474692107578</v>
      </c>
      <c r="F61" s="13">
        <v>100.50778880515192</v>
      </c>
    </row>
    <row r="62" spans="1:6" s="6" customFormat="1" ht="17.149999999999999" customHeight="1" x14ac:dyDescent="0.2">
      <c r="A62" s="14" t="s">
        <v>73</v>
      </c>
      <c r="B62" s="202"/>
      <c r="C62" s="7">
        <v>100.62916969792813</v>
      </c>
      <c r="D62" s="7">
        <v>100.63581563071907</v>
      </c>
      <c r="E62" s="7">
        <v>100.67874087629437</v>
      </c>
      <c r="F62" s="13">
        <v>100.40585311039922</v>
      </c>
    </row>
    <row r="63" spans="1:6" s="6" customFormat="1" ht="17.149999999999999" customHeight="1" x14ac:dyDescent="0.2">
      <c r="A63" s="14" t="s">
        <v>74</v>
      </c>
      <c r="B63" s="202"/>
      <c r="C63" s="7">
        <v>100.03582769237465</v>
      </c>
      <c r="D63" s="7">
        <v>100.0449567578188</v>
      </c>
      <c r="E63" s="7">
        <v>99.979025518889742</v>
      </c>
      <c r="F63" s="13">
        <v>100.39816880515193</v>
      </c>
    </row>
    <row r="64" spans="1:6" s="6" customFormat="1" ht="17.149999999999999" customHeight="1" x14ac:dyDescent="0.2">
      <c r="A64" s="14" t="s">
        <v>75</v>
      </c>
      <c r="B64" s="202"/>
      <c r="C64" s="7">
        <v>99.755640837140106</v>
      </c>
      <c r="D64" s="7">
        <v>99.774504402402485</v>
      </c>
      <c r="E64" s="7">
        <v>99.656074471271921</v>
      </c>
      <c r="F64" s="13">
        <v>100.40896659543327</v>
      </c>
    </row>
    <row r="65" spans="1:6" s="6" customFormat="1" ht="17.149999999999999" customHeight="1" x14ac:dyDescent="0.2">
      <c r="A65" s="14" t="s">
        <v>76</v>
      </c>
      <c r="B65" s="202"/>
      <c r="C65" s="7">
        <v>100.05366678404125</v>
      </c>
      <c r="D65" s="7">
        <v>100.05404409848535</v>
      </c>
      <c r="E65" s="7">
        <v>100.08573369710409</v>
      </c>
      <c r="F65" s="13">
        <v>99.884274074607248</v>
      </c>
    </row>
    <row r="66" spans="1:6" s="6" customFormat="1" ht="17.149999999999999" customHeight="1" x14ac:dyDescent="0.2">
      <c r="A66" s="14" t="s">
        <v>313</v>
      </c>
      <c r="B66" s="202"/>
      <c r="C66" s="7">
        <v>99.909547475664468</v>
      </c>
      <c r="D66" s="7">
        <v>99.916374877872371</v>
      </c>
      <c r="E66" s="7">
        <v>100.08110067062637</v>
      </c>
      <c r="F66" s="13">
        <v>99.033892833665035</v>
      </c>
    </row>
    <row r="67" spans="1:6" s="6" customFormat="1" ht="17.149999999999999" customHeight="1" x14ac:dyDescent="0.2">
      <c r="A67" s="14" t="s">
        <v>78</v>
      </c>
      <c r="B67" s="202"/>
      <c r="C67" s="7">
        <v>99.948567311314619</v>
      </c>
      <c r="D67" s="7">
        <v>99.931999585169692</v>
      </c>
      <c r="E67" s="7">
        <v>100.00287145929674</v>
      </c>
      <c r="F67" s="13">
        <v>99.552319176225794</v>
      </c>
    </row>
    <row r="68" spans="1:6" s="108" customFormat="1" ht="17.149999999999999" customHeight="1" x14ac:dyDescent="0.2">
      <c r="A68" s="14" t="s">
        <v>79</v>
      </c>
      <c r="B68" s="189"/>
      <c r="C68" s="7">
        <v>99.116222680228248</v>
      </c>
      <c r="D68" s="7">
        <v>99.064750881800833</v>
      </c>
      <c r="E68" s="7">
        <v>98.972263463237027</v>
      </c>
      <c r="F68" s="13">
        <v>99.560231794856904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99.096586543903697</v>
      </c>
      <c r="D70" s="7">
        <v>99.061226066750493</v>
      </c>
      <c r="E70" s="7">
        <v>98.969491863557025</v>
      </c>
      <c r="F70" s="13">
        <v>99.552671794856906</v>
      </c>
    </row>
    <row r="71" spans="1:6" s="6" customFormat="1" ht="17.149999999999999" customHeight="1" x14ac:dyDescent="0.2">
      <c r="A71" s="15" t="s">
        <v>80</v>
      </c>
      <c r="B71" s="202"/>
      <c r="C71" s="7">
        <v>98.903394869111366</v>
      </c>
      <c r="D71" s="7">
        <v>98.920204187172587</v>
      </c>
      <c r="E71" s="7">
        <v>98.735710194013308</v>
      </c>
      <c r="F71" s="13">
        <v>99.90858999795033</v>
      </c>
    </row>
    <row r="72" spans="1:6" s="6" customFormat="1" ht="17.149999999999999" customHeight="1" x14ac:dyDescent="0.2">
      <c r="A72" s="14" t="s">
        <v>81</v>
      </c>
      <c r="B72" s="202"/>
      <c r="C72" s="7">
        <v>100.15423939436101</v>
      </c>
      <c r="D72" s="7">
        <v>100.17601718375313</v>
      </c>
      <c r="E72" s="7">
        <v>100.18274616284749</v>
      </c>
      <c r="F72" s="13">
        <v>100.1399681647905</v>
      </c>
    </row>
    <row r="73" spans="1:6" s="6" customFormat="1" ht="17.149999999999999" customHeight="1" x14ac:dyDescent="0.2">
      <c r="A73" s="14" t="s">
        <v>82</v>
      </c>
      <c r="B73" s="202"/>
      <c r="C73" s="7">
        <v>100.18661350420273</v>
      </c>
      <c r="D73" s="7">
        <v>100.22621703827618</v>
      </c>
      <c r="E73" s="7">
        <v>100.23341517178062</v>
      </c>
      <c r="F73" s="13">
        <v>100.18765462820514</v>
      </c>
    </row>
    <row r="74" spans="1:6" s="6" customFormat="1" ht="17.149999999999999" customHeight="1" x14ac:dyDescent="0.2">
      <c r="A74" s="14" t="s">
        <v>72</v>
      </c>
      <c r="B74" s="202"/>
      <c r="C74" s="7">
        <v>100.19320618885364</v>
      </c>
      <c r="D74" s="7">
        <v>100.26745610465893</v>
      </c>
      <c r="E74" s="7">
        <v>100.26145508699592</v>
      </c>
      <c r="F74" s="13">
        <v>100.29960523107114</v>
      </c>
    </row>
    <row r="75" spans="1:6" s="6" customFormat="1" ht="17.149999999999999" customHeight="1" x14ac:dyDescent="0.2">
      <c r="A75" s="14" t="s">
        <v>73</v>
      </c>
      <c r="B75" s="202"/>
      <c r="C75" s="7">
        <v>99.885893571523994</v>
      </c>
      <c r="D75" s="7">
        <v>99.921371147672616</v>
      </c>
      <c r="E75" s="7">
        <v>99.93613833252779</v>
      </c>
      <c r="F75" s="13">
        <v>99.842259217110282</v>
      </c>
    </row>
    <row r="76" spans="1:6" s="6" customFormat="1" ht="17.149999999999999" customHeight="1" x14ac:dyDescent="0.2">
      <c r="A76" s="14" t="s">
        <v>74</v>
      </c>
      <c r="B76" s="202"/>
      <c r="C76" s="7">
        <v>99.256532977899923</v>
      </c>
      <c r="D76" s="7">
        <v>99.287521645205359</v>
      </c>
      <c r="E76" s="7">
        <v>99.150206751857297</v>
      </c>
      <c r="F76" s="13">
        <v>100.0231558513364</v>
      </c>
    </row>
    <row r="77" spans="1:6" s="6" customFormat="1" ht="17.149999999999999" customHeight="1" x14ac:dyDescent="0.2">
      <c r="A77" s="14" t="s">
        <v>75</v>
      </c>
      <c r="B77" s="202"/>
      <c r="C77" s="7">
        <v>98.732988080532976</v>
      </c>
      <c r="D77" s="7">
        <v>98.737031026775426</v>
      </c>
      <c r="E77" s="7">
        <v>98.573808299760444</v>
      </c>
      <c r="F77" s="13">
        <v>99.61146072833624</v>
      </c>
    </row>
    <row r="78" spans="1:6" s="6" customFormat="1" ht="17.149999999999999" customHeight="1" x14ac:dyDescent="0.2">
      <c r="A78" s="14" t="s">
        <v>76</v>
      </c>
      <c r="B78" s="202"/>
      <c r="C78" s="7">
        <v>98.946453916554546</v>
      </c>
      <c r="D78" s="7">
        <v>98.939015843649045</v>
      </c>
      <c r="E78" s="7">
        <v>98.828033995752079</v>
      </c>
      <c r="F78" s="13">
        <v>99.533576576152328</v>
      </c>
    </row>
    <row r="79" spans="1:6" s="6" customFormat="1" ht="17.149999999999999" customHeight="1" x14ac:dyDescent="0.2">
      <c r="A79" s="14" t="s">
        <v>313</v>
      </c>
      <c r="B79" s="202"/>
      <c r="C79" s="7">
        <v>99.037853235784866</v>
      </c>
      <c r="D79" s="7">
        <v>98.999203648830843</v>
      </c>
      <c r="E79" s="7">
        <v>98.751513124522091</v>
      </c>
      <c r="F79" s="13">
        <v>100.32615091415184</v>
      </c>
    </row>
    <row r="80" spans="1:6" s="6" customFormat="1" ht="17.149999999999999" customHeight="1" x14ac:dyDescent="0.2">
      <c r="A80" s="14" t="s">
        <v>78</v>
      </c>
      <c r="B80" s="202"/>
      <c r="C80" s="7">
        <v>98.842204394709128</v>
      </c>
      <c r="D80" s="7">
        <v>98.82045828924818</v>
      </c>
      <c r="E80" s="7">
        <v>98.581878092045372</v>
      </c>
      <c r="F80" s="13">
        <v>100.09859898971108</v>
      </c>
    </row>
    <row r="81" spans="1:6" s="108" customFormat="1" ht="17.149999999999999" customHeight="1" x14ac:dyDescent="0.2">
      <c r="A81" s="14" t="s">
        <v>79</v>
      </c>
      <c r="B81" s="189"/>
      <c r="C81" s="7">
        <v>99.136490246133093</v>
      </c>
      <c r="D81" s="7">
        <v>99.132811677074002</v>
      </c>
      <c r="E81" s="7">
        <v>98.921999426989345</v>
      </c>
      <c r="F81" s="13">
        <v>100.26219173521973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99.13241653790044</v>
      </c>
      <c r="D83" s="7">
        <v>99.205973312975416</v>
      </c>
      <c r="E83" s="7">
        <v>98.91309440575111</v>
      </c>
      <c r="F83" s="13">
        <v>100.77500735695462</v>
      </c>
    </row>
    <row r="84" spans="1:6" s="6" customFormat="1" ht="17.149999999999999" customHeight="1" x14ac:dyDescent="0.2">
      <c r="A84" s="15" t="s">
        <v>80</v>
      </c>
      <c r="B84" s="202"/>
      <c r="C84" s="7">
        <v>100.43001762935714</v>
      </c>
      <c r="D84" s="7">
        <v>100.49201462610512</v>
      </c>
      <c r="E84" s="7">
        <v>100.33641169046555</v>
      </c>
      <c r="F84" s="13">
        <v>101.3256229787017</v>
      </c>
    </row>
    <row r="85" spans="1:6" s="6" customFormat="1" ht="17.149999999999999" customHeight="1" x14ac:dyDescent="0.2">
      <c r="A85" s="14" t="s">
        <v>81</v>
      </c>
      <c r="B85" s="202"/>
      <c r="C85" s="7">
        <v>100.77611913810296</v>
      </c>
      <c r="D85" s="7">
        <v>100.83575756199775</v>
      </c>
      <c r="E85" s="7">
        <v>100.83792474516291</v>
      </c>
      <c r="F85" s="13">
        <v>100.82414735695461</v>
      </c>
    </row>
    <row r="86" spans="1:6" s="6" customFormat="1" ht="17.149999999999999" customHeight="1" x14ac:dyDescent="0.2">
      <c r="A86" s="14" t="s">
        <v>359</v>
      </c>
      <c r="B86" s="202"/>
      <c r="C86" s="7">
        <v>101.31891192606217</v>
      </c>
      <c r="D86" s="7">
        <v>101.38269690803342</v>
      </c>
      <c r="E86" s="7">
        <v>101.06612571494435</v>
      </c>
      <c r="F86" s="13">
        <v>103.07865713954118</v>
      </c>
    </row>
    <row r="87" spans="1:6" s="6" customFormat="1" ht="17.149999999999999" customHeight="1" x14ac:dyDescent="0.2">
      <c r="A87" s="14" t="s">
        <v>360</v>
      </c>
      <c r="B87" s="202"/>
      <c r="C87" s="7">
        <v>101.29451066236057</v>
      </c>
      <c r="D87" s="7">
        <v>101.38948072811129</v>
      </c>
      <c r="E87" s="7">
        <v>101.06994232355697</v>
      </c>
      <c r="F87" s="13">
        <v>103.10133713954119</v>
      </c>
    </row>
    <row r="88" spans="1:6" s="6" customFormat="1" ht="17.149999999999999" customHeight="1" x14ac:dyDescent="0.2">
      <c r="A88" s="14" t="s">
        <v>73</v>
      </c>
      <c r="B88" s="202"/>
      <c r="C88" s="7">
        <v>101.47295145102123</v>
      </c>
      <c r="D88" s="7">
        <v>101.56932865237778</v>
      </c>
      <c r="E88" s="7">
        <v>101.30311730429325</v>
      </c>
      <c r="F88" s="13">
        <v>102.99549713954119</v>
      </c>
    </row>
    <row r="89" spans="1:6" s="6" customFormat="1" ht="17.149999999999999" customHeight="1" x14ac:dyDescent="0.2">
      <c r="A89" s="14" t="s">
        <v>74</v>
      </c>
      <c r="B89" s="202"/>
      <c r="C89" s="7">
        <v>101.42287896756406</v>
      </c>
      <c r="D89" s="7">
        <v>101.49229459804089</v>
      </c>
      <c r="E89" s="7">
        <v>101.24576837173089</v>
      </c>
      <c r="F89" s="13">
        <v>102.81300439404477</v>
      </c>
    </row>
    <row r="90" spans="1:6" s="6" customFormat="1" ht="17.149999999999999" customHeight="1" x14ac:dyDescent="0.2">
      <c r="A90" s="14" t="s">
        <v>75</v>
      </c>
      <c r="B90" s="202"/>
      <c r="C90" s="7">
        <v>101.81998930193377</v>
      </c>
      <c r="D90" s="7">
        <v>101.90072816832131</v>
      </c>
      <c r="E90" s="7">
        <v>101.72550186203637</v>
      </c>
      <c r="F90" s="13">
        <v>102.83946439404477</v>
      </c>
    </row>
    <row r="91" spans="1:6" s="6" customFormat="1" ht="17.149999999999999" customHeight="1" x14ac:dyDescent="0.2">
      <c r="A91" s="14" t="s">
        <v>76</v>
      </c>
      <c r="B91" s="202"/>
      <c r="C91" s="7">
        <v>103.38451557101511</v>
      </c>
      <c r="D91" s="7">
        <v>103.50540106662142</v>
      </c>
      <c r="E91" s="7">
        <v>103.34037671154695</v>
      </c>
      <c r="F91" s="13">
        <v>104.3894825925034</v>
      </c>
    </row>
    <row r="92" spans="1:6" s="6" customFormat="1" ht="17.149999999999999" customHeight="1" x14ac:dyDescent="0.2">
      <c r="A92" s="14" t="s">
        <v>361</v>
      </c>
      <c r="B92" s="202"/>
      <c r="C92" s="7">
        <v>103.87110345645654</v>
      </c>
      <c r="D92" s="7">
        <v>104.00843807540673</v>
      </c>
      <c r="E92" s="7">
        <v>103.9154385304449</v>
      </c>
      <c r="F92" s="13">
        <v>104.50666259250339</v>
      </c>
    </row>
    <row r="93" spans="1:6" s="6" customFormat="1" ht="17.149999999999999" customHeight="1" x14ac:dyDescent="0.2">
      <c r="A93" s="14" t="s">
        <v>362</v>
      </c>
      <c r="B93" s="202"/>
      <c r="C93" s="7">
        <v>104.23633173784224</v>
      </c>
      <c r="D93" s="7">
        <v>104.3622224473467</v>
      </c>
      <c r="E93" s="7">
        <v>104.31973816725511</v>
      </c>
      <c r="F93" s="13">
        <v>104.5898225925034</v>
      </c>
    </row>
    <row r="94" spans="1:6" s="108" customFormat="1" ht="17.149999999999999" customHeight="1" x14ac:dyDescent="0.2">
      <c r="A94" s="14" t="s">
        <v>363</v>
      </c>
      <c r="B94" s="189"/>
      <c r="C94" s="7">
        <v>106.04397381922873</v>
      </c>
      <c r="D94" s="7">
        <v>106.22801735971905</v>
      </c>
      <c r="E94" s="7">
        <v>106.53521710444792</v>
      </c>
      <c r="F94" s="13">
        <v>104.5822625925034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106.85228740733977</v>
      </c>
      <c r="D96" s="7">
        <v>107.10451571807374</v>
      </c>
      <c r="E96" s="7">
        <v>107.53875206790264</v>
      </c>
      <c r="F96" s="13">
        <v>104.77819040338305</v>
      </c>
    </row>
    <row r="97" spans="1:6" s="6" customFormat="1" ht="17.149999999999999" customHeight="1" x14ac:dyDescent="0.2">
      <c r="A97" s="15" t="s">
        <v>364</v>
      </c>
      <c r="B97" s="202"/>
      <c r="C97" s="7">
        <v>107.37371957233188</v>
      </c>
      <c r="D97" s="7">
        <v>107.62523803329253</v>
      </c>
      <c r="E97" s="7">
        <v>107.94991001999837</v>
      </c>
      <c r="F97" s="13">
        <v>105.88587958957331</v>
      </c>
    </row>
    <row r="98" spans="1:6" s="6" customFormat="1" ht="17.149999999999999" customHeight="1" x14ac:dyDescent="0.2">
      <c r="A98" s="14" t="s">
        <v>296</v>
      </c>
      <c r="B98" s="202"/>
      <c r="C98" s="7">
        <v>109.09345412298346</v>
      </c>
      <c r="D98" s="7">
        <v>109.36821698919742</v>
      </c>
      <c r="E98" s="7">
        <v>110.03658190786463</v>
      </c>
      <c r="F98" s="13">
        <v>105.78759958957332</v>
      </c>
    </row>
    <row r="99" spans="1:6" s="6" customFormat="1" ht="17.149999999999999" customHeight="1" x14ac:dyDescent="0.2">
      <c r="A99" s="14" t="s">
        <v>82</v>
      </c>
      <c r="B99" s="202"/>
      <c r="C99" s="7">
        <v>109.04423464680077</v>
      </c>
      <c r="D99" s="7">
        <v>109.30717560941636</v>
      </c>
      <c r="E99" s="7">
        <v>109.98237355479746</v>
      </c>
      <c r="F99" s="13">
        <v>105.68995177869364</v>
      </c>
    </row>
    <row r="100" spans="1:6" s="6" customFormat="1" ht="17.149999999999999" customHeight="1" x14ac:dyDescent="0.2">
      <c r="A100" s="14" t="s">
        <v>72</v>
      </c>
      <c r="B100" s="202"/>
      <c r="C100" s="7">
        <v>109.08072729088795</v>
      </c>
      <c r="D100" s="7">
        <v>109.37072695739779</v>
      </c>
      <c r="E100" s="7">
        <v>110.03581517073697</v>
      </c>
      <c r="F100" s="13">
        <v>105.80766378269365</v>
      </c>
    </row>
    <row r="101" spans="1:6" s="6" customFormat="1" ht="17.149999999999999" customHeight="1" x14ac:dyDescent="0.2">
      <c r="A101" s="14" t="s">
        <v>73</v>
      </c>
      <c r="B101" s="202"/>
      <c r="C101" s="7">
        <v>109.81575114044962</v>
      </c>
      <c r="D101" s="7">
        <v>110.11906195976908</v>
      </c>
      <c r="E101" s="7">
        <v>110.83270734205377</v>
      </c>
      <c r="F101" s="13">
        <v>106.29586447946807</v>
      </c>
    </row>
    <row r="102" spans="1:6" s="6" customFormat="1" ht="17.149999999999999" customHeight="1" x14ac:dyDescent="0.2">
      <c r="A102" s="14" t="s">
        <v>74</v>
      </c>
      <c r="B102" s="202"/>
      <c r="C102" s="7">
        <v>109.55478140016258</v>
      </c>
      <c r="D102" s="7">
        <v>109.8492029480249</v>
      </c>
      <c r="E102" s="7">
        <v>110.46108644446801</v>
      </c>
      <c r="F102" s="13">
        <v>106.57117229034769</v>
      </c>
    </row>
    <row r="103" spans="1:6" s="6" customFormat="1" ht="17.149999999999999" customHeight="1" x14ac:dyDescent="0.2">
      <c r="A103" s="14" t="s">
        <v>75</v>
      </c>
      <c r="B103" s="202"/>
      <c r="C103" s="7">
        <v>109.4578540164008</v>
      </c>
      <c r="D103" s="7">
        <v>109.78142705009905</v>
      </c>
      <c r="E103" s="7">
        <v>110.37467990927351</v>
      </c>
      <c r="F103" s="13">
        <v>106.60320591579313</v>
      </c>
    </row>
    <row r="104" spans="1:6" s="6" customFormat="1" ht="17.149999999999999" customHeight="1" x14ac:dyDescent="0.2">
      <c r="A104" s="14" t="s">
        <v>76</v>
      </c>
      <c r="B104" s="202"/>
      <c r="C104" s="7">
        <v>112.15073064167893</v>
      </c>
      <c r="D104" s="7">
        <v>112.55976896956491</v>
      </c>
      <c r="E104" s="7">
        <v>113.42152619974777</v>
      </c>
      <c r="F104" s="13">
        <v>107.943094984345</v>
      </c>
    </row>
    <row r="105" spans="1:6" s="6" customFormat="1" ht="17.149999999999999" customHeight="1" x14ac:dyDescent="0.2">
      <c r="A105" s="14" t="s">
        <v>313</v>
      </c>
      <c r="B105" s="202"/>
      <c r="C105" s="7">
        <v>112.17427580645757</v>
      </c>
      <c r="D105" s="7">
        <v>112.59566486710608</v>
      </c>
      <c r="E105" s="7">
        <v>113.43809126837016</v>
      </c>
      <c r="F105" s="13">
        <v>108.08255152733966</v>
      </c>
    </row>
    <row r="106" spans="1:6" s="6" customFormat="1" ht="17.149999999999999" customHeight="1" x14ac:dyDescent="0.2">
      <c r="A106" s="14" t="s">
        <v>300</v>
      </c>
      <c r="B106" s="202"/>
      <c r="C106" s="7">
        <v>111.81548050171656</v>
      </c>
      <c r="D106" s="7">
        <v>112.25606362425543</v>
      </c>
      <c r="E106" s="7">
        <v>113.07498034032102</v>
      </c>
      <c r="F106" s="13">
        <v>107.86889822928734</v>
      </c>
    </row>
    <row r="107" spans="1:6" s="108" customFormat="1" ht="17.149999999999999" customHeight="1" x14ac:dyDescent="0.2">
      <c r="A107" s="14" t="s">
        <v>79</v>
      </c>
      <c r="B107" s="189"/>
      <c r="C107" s="7">
        <v>112.86996905316711</v>
      </c>
      <c r="D107" s="7">
        <v>113.32245098327103</v>
      </c>
      <c r="E107" s="7">
        <v>114.28762096256636</v>
      </c>
      <c r="F107" s="13">
        <v>108.15176604015477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345</v>
      </c>
      <c r="B109" s="51">
        <f>DATEVALUE(LEFT(A109,4) &amp; "/1/1")</f>
        <v>42005</v>
      </c>
      <c r="C109" s="7">
        <v>112.77808295008579</v>
      </c>
      <c r="D109" s="7">
        <v>113.29341810492758</v>
      </c>
      <c r="E109" s="7">
        <v>114.25528549758069</v>
      </c>
      <c r="F109" s="13">
        <v>108.14042604015476</v>
      </c>
    </row>
    <row r="110" spans="1:6" s="6" customFormat="1" ht="17.149999999999999" customHeight="1" x14ac:dyDescent="0.2">
      <c r="A110" s="15" t="s">
        <v>365</v>
      </c>
      <c r="B110" s="202"/>
      <c r="C110" s="7">
        <v>112.47873179850446</v>
      </c>
      <c r="D110" s="7">
        <v>112.93373751830723</v>
      </c>
      <c r="E110" s="7">
        <v>113.86025630674615</v>
      </c>
      <c r="F110" s="13">
        <v>107.97011779155906</v>
      </c>
    </row>
    <row r="111" spans="1:6" s="6" customFormat="1" ht="17.149999999999999" customHeight="1" x14ac:dyDescent="0.2">
      <c r="A111" s="14" t="s">
        <v>366</v>
      </c>
      <c r="B111" s="202"/>
      <c r="C111" s="7">
        <v>113.92997341393961</v>
      </c>
      <c r="D111" s="7">
        <v>114.40351861510727</v>
      </c>
      <c r="E111" s="7">
        <v>115.60509514714018</v>
      </c>
      <c r="F111" s="13">
        <v>107.96633779155906</v>
      </c>
    </row>
    <row r="112" spans="1:6" s="6" customFormat="1" ht="17.149999999999999" customHeight="1" x14ac:dyDescent="0.2">
      <c r="A112" s="14" t="s">
        <v>82</v>
      </c>
      <c r="B112" s="202"/>
      <c r="C112" s="7">
        <v>113.83838932716506</v>
      </c>
      <c r="D112" s="7">
        <v>114.27863243716018</v>
      </c>
      <c r="E112" s="7">
        <v>115.40731022390096</v>
      </c>
      <c r="F112" s="13">
        <v>108.23199053705548</v>
      </c>
    </row>
    <row r="113" spans="1:6" s="6" customFormat="1" ht="17.149999999999999" customHeight="1" x14ac:dyDescent="0.2">
      <c r="A113" s="14" t="s">
        <v>367</v>
      </c>
      <c r="B113" s="202"/>
      <c r="C113" s="7">
        <v>113.86387873603719</v>
      </c>
      <c r="D113" s="7">
        <v>114.31516599647028</v>
      </c>
      <c r="E113" s="7">
        <v>115.41495665929439</v>
      </c>
      <c r="F113" s="13">
        <v>108.42328048113734</v>
      </c>
    </row>
    <row r="114" spans="1:6" s="6" customFormat="1" ht="17.149999999999999" customHeight="1" x14ac:dyDescent="0.2">
      <c r="A114" s="14" t="s">
        <v>73</v>
      </c>
      <c r="B114" s="202"/>
      <c r="C114" s="7">
        <v>113.88925476191227</v>
      </c>
      <c r="D114" s="7">
        <v>114.31901237290509</v>
      </c>
      <c r="E114" s="7">
        <v>115.39876618829955</v>
      </c>
      <c r="F114" s="13">
        <v>108.53446984122729</v>
      </c>
    </row>
    <row r="115" spans="1:6" s="6" customFormat="1" ht="17.149999999999999" customHeight="1" x14ac:dyDescent="0.2">
      <c r="A115" s="14" t="s">
        <v>74</v>
      </c>
      <c r="B115" s="202"/>
      <c r="C115" s="7">
        <v>113.83551227312441</v>
      </c>
      <c r="D115" s="7">
        <v>114.25392786441417</v>
      </c>
      <c r="E115" s="7">
        <v>115.40329857613905</v>
      </c>
      <c r="F115" s="13">
        <v>108.096428190094</v>
      </c>
    </row>
    <row r="116" spans="1:6" s="6" customFormat="1" ht="17.149999999999999" customHeight="1" x14ac:dyDescent="0.2">
      <c r="A116" s="14" t="s">
        <v>75</v>
      </c>
      <c r="B116" s="202"/>
      <c r="C116" s="7">
        <v>113.43108360323089</v>
      </c>
      <c r="D116" s="7">
        <v>113.83980634714945</v>
      </c>
      <c r="E116" s="7">
        <v>114.96594559086067</v>
      </c>
      <c r="F116" s="13">
        <v>107.80676413052223</v>
      </c>
    </row>
    <row r="117" spans="1:6" s="6" customFormat="1" ht="17.149999999999999" customHeight="1" x14ac:dyDescent="0.2">
      <c r="A117" s="14" t="s">
        <v>76</v>
      </c>
      <c r="B117" s="202"/>
      <c r="C117" s="7">
        <v>113.18149165035105</v>
      </c>
      <c r="D117" s="7">
        <v>113.62324809902566</v>
      </c>
      <c r="E117" s="7">
        <v>114.67442697621732</v>
      </c>
      <c r="F117" s="13">
        <v>107.99178948612418</v>
      </c>
    </row>
    <row r="118" spans="1:6" s="6" customFormat="1" ht="17.149999999999999" customHeight="1" x14ac:dyDescent="0.2">
      <c r="A118" s="14" t="s">
        <v>77</v>
      </c>
      <c r="B118" s="202"/>
      <c r="C118" s="7">
        <v>112.57487630606518</v>
      </c>
      <c r="D118" s="7">
        <v>113.00963884467527</v>
      </c>
      <c r="E118" s="7">
        <v>114.00696707225755</v>
      </c>
      <c r="F118" s="13">
        <v>107.66667319061553</v>
      </c>
    </row>
    <row r="119" spans="1:6" s="6" customFormat="1" ht="17.149999999999999" customHeight="1" x14ac:dyDescent="0.2">
      <c r="A119" s="14" t="s">
        <v>362</v>
      </c>
      <c r="B119" s="202"/>
      <c r="C119" s="7">
        <v>112.45040967812346</v>
      </c>
      <c r="D119" s="7">
        <v>112.86935603345228</v>
      </c>
      <c r="E119" s="7">
        <v>113.85390486124179</v>
      </c>
      <c r="F119" s="13">
        <v>107.59485319061552</v>
      </c>
    </row>
    <row r="120" spans="1:6" s="108" customFormat="1" ht="17.149999999999999" customHeight="1" x14ac:dyDescent="0.2">
      <c r="A120" s="14" t="s">
        <v>297</v>
      </c>
      <c r="B120" s="189"/>
      <c r="C120" s="7">
        <v>111.7946374241977</v>
      </c>
      <c r="D120" s="7">
        <v>112.18748978827261</v>
      </c>
      <c r="E120" s="7">
        <v>113.12121346747962</v>
      </c>
      <c r="F120" s="13">
        <v>107.1852714509061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111.76311052022552</v>
      </c>
      <c r="D122" s="7">
        <v>112.16786056959563</v>
      </c>
      <c r="E122" s="7">
        <v>113.11050338161259</v>
      </c>
      <c r="F122" s="13">
        <v>107.11785994857422</v>
      </c>
    </row>
    <row r="123" spans="1:6" s="6" customFormat="1" ht="17.149999999999999" customHeight="1" x14ac:dyDescent="0.2">
      <c r="A123" s="15" t="s">
        <v>80</v>
      </c>
      <c r="B123" s="202"/>
      <c r="C123" s="7">
        <v>111.16427546134143</v>
      </c>
      <c r="D123" s="7">
        <v>111.55744516225707</v>
      </c>
      <c r="E123" s="7">
        <v>112.39162513608368</v>
      </c>
      <c r="F123" s="13">
        <v>107.08851023572394</v>
      </c>
    </row>
    <row r="124" spans="1:6" s="6" customFormat="1" ht="17.149999999999999" customHeight="1" x14ac:dyDescent="0.2">
      <c r="A124" s="14" t="s">
        <v>81</v>
      </c>
      <c r="B124" s="202"/>
      <c r="C124" s="7">
        <v>110.57656390604164</v>
      </c>
      <c r="D124" s="7">
        <v>110.89408046706617</v>
      </c>
      <c r="E124" s="7">
        <v>111.62894627781348</v>
      </c>
      <c r="F124" s="13">
        <v>106.95719922919744</v>
      </c>
    </row>
    <row r="125" spans="1:6" s="6" customFormat="1" ht="17.149999999999999" customHeight="1" x14ac:dyDescent="0.2">
      <c r="A125" s="14" t="s">
        <v>305</v>
      </c>
      <c r="B125" s="202"/>
      <c r="C125" s="7">
        <v>110.32027822640956</v>
      </c>
      <c r="D125" s="7">
        <v>110.64892600792723</v>
      </c>
      <c r="E125" s="7">
        <v>111.34720338338018</v>
      </c>
      <c r="F125" s="13">
        <v>106.90805922919742</v>
      </c>
    </row>
    <row r="126" spans="1:6" s="6" customFormat="1" ht="17.149999999999999" customHeight="1" x14ac:dyDescent="0.2">
      <c r="A126" s="14" t="s">
        <v>304</v>
      </c>
      <c r="B126" s="202"/>
      <c r="C126" s="7">
        <v>110.42478212922833</v>
      </c>
      <c r="D126" s="7">
        <v>110.79517862293733</v>
      </c>
      <c r="E126" s="7">
        <v>111.52168275177607</v>
      </c>
      <c r="F126" s="13">
        <v>106.90309324866908</v>
      </c>
    </row>
    <row r="127" spans="1:6" s="6" customFormat="1" ht="17.149999999999999" customHeight="1" x14ac:dyDescent="0.2">
      <c r="A127" s="14" t="s">
        <v>73</v>
      </c>
      <c r="B127" s="202"/>
      <c r="C127" s="7">
        <v>110.28190284784068</v>
      </c>
      <c r="D127" s="7">
        <v>110.61891498543257</v>
      </c>
      <c r="E127" s="7">
        <v>111.33368486699527</v>
      </c>
      <c r="F127" s="13">
        <v>106.7896932486691</v>
      </c>
    </row>
    <row r="128" spans="1:6" s="6" customFormat="1" ht="17.149999999999999" customHeight="1" x14ac:dyDescent="0.2">
      <c r="A128" s="14" t="s">
        <v>74</v>
      </c>
      <c r="B128" s="202"/>
      <c r="C128" s="7">
        <v>110.28626331792353</v>
      </c>
      <c r="D128" s="7">
        <v>110.61512459243603</v>
      </c>
      <c r="E128" s="7">
        <v>111.3292652627453</v>
      </c>
      <c r="F128" s="13">
        <v>106.78927371596043</v>
      </c>
    </row>
    <row r="129" spans="1:6" s="6" customFormat="1" ht="17.149999999999999" customHeight="1" x14ac:dyDescent="0.2">
      <c r="A129" s="14" t="s">
        <v>75</v>
      </c>
      <c r="B129" s="202"/>
      <c r="C129" s="7">
        <v>109.76745147505015</v>
      </c>
      <c r="D129" s="7">
        <v>110.06496940566488</v>
      </c>
      <c r="E129" s="7">
        <v>110.68689832267185</v>
      </c>
      <c r="F129" s="13">
        <v>106.73312262650553</v>
      </c>
    </row>
    <row r="130" spans="1:6" s="6" customFormat="1" ht="17.149999999999999" customHeight="1" x14ac:dyDescent="0.2">
      <c r="A130" s="14" t="s">
        <v>76</v>
      </c>
      <c r="B130" s="202"/>
      <c r="C130" s="7">
        <v>109.40746594904306</v>
      </c>
      <c r="D130" s="7">
        <v>109.67921265457943</v>
      </c>
      <c r="E130" s="7">
        <v>110.25535251438365</v>
      </c>
      <c r="F130" s="13">
        <v>106.59267063387361</v>
      </c>
    </row>
    <row r="131" spans="1:6" s="6" customFormat="1" ht="17.149999999999999" customHeight="1" x14ac:dyDescent="0.2">
      <c r="A131" s="14" t="s">
        <v>77</v>
      </c>
      <c r="B131" s="202"/>
      <c r="C131" s="7">
        <v>109.39687162681537</v>
      </c>
      <c r="D131" s="7">
        <v>109.66293234055694</v>
      </c>
      <c r="E131" s="7">
        <v>110.25226167301368</v>
      </c>
      <c r="F131" s="13">
        <v>106.50573063387361</v>
      </c>
    </row>
    <row r="132" spans="1:6" s="6" customFormat="1" ht="17.149999999999999" customHeight="1" x14ac:dyDescent="0.2">
      <c r="A132" s="14" t="s">
        <v>300</v>
      </c>
      <c r="B132" s="202"/>
      <c r="C132" s="7">
        <v>109.46014771091426</v>
      </c>
      <c r="D132" s="7">
        <v>109.68215803304166</v>
      </c>
      <c r="E132" s="7">
        <v>110.26188520240339</v>
      </c>
      <c r="F132" s="13">
        <v>106.57639779387368</v>
      </c>
    </row>
    <row r="133" spans="1:6" s="108" customFormat="1" ht="17.149999999999999" customHeight="1" x14ac:dyDescent="0.2">
      <c r="A133" s="14" t="s">
        <v>79</v>
      </c>
      <c r="B133" s="189"/>
      <c r="C133" s="7">
        <v>110.31165937721201</v>
      </c>
      <c r="D133" s="7">
        <v>110.56072289366193</v>
      </c>
      <c r="E133" s="7">
        <v>111.19510775201012</v>
      </c>
      <c r="F133" s="13">
        <v>107.16214616047679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110.95491540225174</v>
      </c>
      <c r="D135" s="7">
        <v>111.26213060433322</v>
      </c>
      <c r="E135" s="7">
        <v>111.93414968340637</v>
      </c>
      <c r="F135" s="13">
        <v>107.66193684759489</v>
      </c>
    </row>
    <row r="136" spans="1:6" s="6" customFormat="1" ht="17.149999999999999" customHeight="1" x14ac:dyDescent="0.2">
      <c r="A136" s="15" t="s">
        <v>295</v>
      </c>
      <c r="B136" s="202"/>
      <c r="C136" s="7">
        <v>111.47477769677184</v>
      </c>
      <c r="D136" s="7">
        <v>111.77648693948677</v>
      </c>
      <c r="E136" s="7">
        <v>112.55240352199344</v>
      </c>
      <c r="F136" s="13">
        <v>107.61968526066681</v>
      </c>
    </row>
    <row r="137" spans="1:6" s="6" customFormat="1" ht="17.149999999999999" customHeight="1" x14ac:dyDescent="0.2">
      <c r="A137" s="14" t="s">
        <v>296</v>
      </c>
      <c r="B137" s="202"/>
      <c r="C137" s="7">
        <v>111.54260086924522</v>
      </c>
      <c r="D137" s="7">
        <v>111.80331834934267</v>
      </c>
      <c r="E137" s="7">
        <v>112.56808595783535</v>
      </c>
      <c r="F137" s="13">
        <v>107.70624483582202</v>
      </c>
    </row>
    <row r="138" spans="1:6" s="6" customFormat="1" ht="17.149999999999999" customHeight="1" x14ac:dyDescent="0.2">
      <c r="A138" s="14" t="s">
        <v>305</v>
      </c>
      <c r="B138" s="202"/>
      <c r="C138" s="7">
        <v>111.9988329888055</v>
      </c>
      <c r="D138" s="7">
        <v>112.26938313241131</v>
      </c>
      <c r="E138" s="7">
        <v>113.06834663947673</v>
      </c>
      <c r="F138" s="13">
        <v>107.98911264668945</v>
      </c>
    </row>
    <row r="139" spans="1:6" s="6" customFormat="1" ht="17.149999999999999" customHeight="1" x14ac:dyDescent="0.2">
      <c r="A139" s="14" t="s">
        <v>72</v>
      </c>
      <c r="B139" s="202"/>
      <c r="C139" s="7">
        <v>111.94251374684985</v>
      </c>
      <c r="D139" s="7">
        <v>112.28746484414904</v>
      </c>
      <c r="E139" s="7">
        <v>113.07870316448684</v>
      </c>
      <c r="F139" s="13">
        <v>108.04858033970743</v>
      </c>
    </row>
    <row r="140" spans="1:6" s="6" customFormat="1" ht="17.149999999999999" customHeight="1" x14ac:dyDescent="0.2">
      <c r="A140" s="14" t="s">
        <v>73</v>
      </c>
      <c r="B140" s="202"/>
      <c r="C140" s="7">
        <v>111.95121627761935</v>
      </c>
      <c r="D140" s="7">
        <v>112.24326280564259</v>
      </c>
      <c r="E140" s="7">
        <v>113.04530100416112</v>
      </c>
      <c r="F140" s="13">
        <v>107.94652033970743</v>
      </c>
    </row>
    <row r="141" spans="1:6" s="6" customFormat="1" ht="17.149999999999999" customHeight="1" x14ac:dyDescent="0.2">
      <c r="A141" s="14" t="s">
        <v>74</v>
      </c>
      <c r="B141" s="202"/>
      <c r="C141" s="7">
        <v>111.93874506795271</v>
      </c>
      <c r="D141" s="7">
        <v>112.24759167424622</v>
      </c>
      <c r="E141" s="7">
        <v>113.04479325122848</v>
      </c>
      <c r="F141" s="13">
        <v>107.97676033970743</v>
      </c>
    </row>
    <row r="142" spans="1:6" s="6" customFormat="1" ht="17.149999999999999" customHeight="1" x14ac:dyDescent="0.2">
      <c r="A142" s="14" t="s">
        <v>75</v>
      </c>
      <c r="B142" s="202"/>
      <c r="C142" s="7">
        <v>112.04194242714628</v>
      </c>
      <c r="D142" s="7">
        <v>112.34841608945109</v>
      </c>
      <c r="E142" s="7">
        <v>113.12151524547734</v>
      </c>
      <c r="F142" s="13">
        <v>108.20670815058708</v>
      </c>
    </row>
    <row r="143" spans="1:6" s="6" customFormat="1" ht="17.149999999999999" customHeight="1" x14ac:dyDescent="0.2">
      <c r="A143" s="14" t="s">
        <v>76</v>
      </c>
      <c r="B143" s="202"/>
      <c r="C143" s="7">
        <v>112.40040207821124</v>
      </c>
      <c r="D143" s="7">
        <v>112.71220876338609</v>
      </c>
      <c r="E143" s="7">
        <v>113.50350783337277</v>
      </c>
      <c r="F143" s="13">
        <v>108.47299880612115</v>
      </c>
    </row>
    <row r="144" spans="1:6" s="6" customFormat="1" ht="17.149999999999999" customHeight="1" x14ac:dyDescent="0.2">
      <c r="A144" s="14" t="s">
        <v>77</v>
      </c>
      <c r="B144" s="202"/>
      <c r="C144" s="7">
        <v>113.0256885472955</v>
      </c>
      <c r="D144" s="7">
        <v>113.35570921085882</v>
      </c>
      <c r="E144" s="7">
        <v>114.25371925080809</v>
      </c>
      <c r="F144" s="13">
        <v>108.54481880612117</v>
      </c>
    </row>
    <row r="145" spans="1:6" s="6" customFormat="1" ht="17.149999999999999" customHeight="1" x14ac:dyDescent="0.2">
      <c r="A145" s="14" t="s">
        <v>78</v>
      </c>
      <c r="B145" s="202"/>
      <c r="C145" s="7">
        <v>113.64716892103631</v>
      </c>
      <c r="D145" s="7">
        <v>114.01456154853989</v>
      </c>
      <c r="E145" s="7">
        <v>115.03114963379825</v>
      </c>
      <c r="F145" s="13">
        <v>108.56841546178076</v>
      </c>
    </row>
    <row r="146" spans="1:6" s="108" customFormat="1" ht="17.149999999999999" customHeight="1" x14ac:dyDescent="0.2">
      <c r="A146" s="14" t="s">
        <v>79</v>
      </c>
      <c r="B146" s="189"/>
      <c r="C146" s="7">
        <v>114.33670469614727</v>
      </c>
      <c r="D146" s="7">
        <v>114.73790440384906</v>
      </c>
      <c r="E146" s="7">
        <v>115.72727067266679</v>
      </c>
      <c r="F146" s="13">
        <v>109.43759318495069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327</v>
      </c>
      <c r="B148" s="51">
        <f>DATEVALUE(LEFT(A148,4) &amp; "/1/1")</f>
        <v>43101</v>
      </c>
      <c r="C148" s="7">
        <v>115.11746612105313</v>
      </c>
      <c r="D148" s="7">
        <v>115.54051804428957</v>
      </c>
      <c r="E148" s="7">
        <v>116.66360399860628</v>
      </c>
      <c r="F148" s="13">
        <v>109.52383315107478</v>
      </c>
    </row>
    <row r="149" spans="1:6" s="6" customFormat="1" ht="17.149999999999999" customHeight="1" x14ac:dyDescent="0.2">
      <c r="A149" s="15" t="s">
        <v>80</v>
      </c>
      <c r="B149" s="202"/>
      <c r="C149" s="7">
        <v>115.58447487577084</v>
      </c>
      <c r="D149" s="7">
        <v>116.05579522641229</v>
      </c>
      <c r="E149" s="7">
        <v>117.30328709119286</v>
      </c>
      <c r="F149" s="13">
        <v>109.37263315107478</v>
      </c>
    </row>
    <row r="150" spans="1:6" s="6" customFormat="1" ht="17.149999999999999" customHeight="1" x14ac:dyDescent="0.2">
      <c r="A150" s="14" t="s">
        <v>296</v>
      </c>
      <c r="B150" s="202"/>
      <c r="C150" s="7">
        <v>116.18188362070688</v>
      </c>
      <c r="D150" s="7">
        <v>116.63248763979486</v>
      </c>
      <c r="E150" s="7">
        <v>117.90870316254556</v>
      </c>
      <c r="F150" s="13">
        <v>109.79544491238217</v>
      </c>
    </row>
    <row r="151" spans="1:6" s="6" customFormat="1" ht="17.149999999999999" customHeight="1" x14ac:dyDescent="0.2">
      <c r="A151" s="14" t="s">
        <v>82</v>
      </c>
      <c r="B151" s="202"/>
      <c r="C151" s="7">
        <v>116.25473906899602</v>
      </c>
      <c r="D151" s="7">
        <v>116.67908891684519</v>
      </c>
      <c r="E151" s="7">
        <v>117.99571286619515</v>
      </c>
      <c r="F151" s="13">
        <v>109.62556697077271</v>
      </c>
    </row>
    <row r="152" spans="1:6" s="6" customFormat="1" ht="17.149999999999999" customHeight="1" x14ac:dyDescent="0.2">
      <c r="A152" s="14" t="s">
        <v>72</v>
      </c>
      <c r="B152" s="202"/>
      <c r="C152" s="7">
        <v>116.32577261430437</v>
      </c>
      <c r="D152" s="7">
        <v>116.77722474867186</v>
      </c>
      <c r="E152" s="7">
        <v>118.11146133875556</v>
      </c>
      <c r="F152" s="13">
        <v>109.6293469707727</v>
      </c>
    </row>
    <row r="153" spans="1:6" s="6" customFormat="1" ht="17.149999999999999" customHeight="1" x14ac:dyDescent="0.2">
      <c r="A153" s="14" t="s">
        <v>73</v>
      </c>
      <c r="B153" s="202"/>
      <c r="C153" s="7">
        <v>116.52738495540154</v>
      </c>
      <c r="D153" s="7">
        <v>116.94305470105792</v>
      </c>
      <c r="E153" s="7">
        <v>118.30330635404695</v>
      </c>
      <c r="F153" s="13">
        <v>109.6558069707727</v>
      </c>
    </row>
    <row r="154" spans="1:6" s="6" customFormat="1" ht="17.149999999999999" customHeight="1" x14ac:dyDescent="0.2">
      <c r="A154" s="14" t="s">
        <v>74</v>
      </c>
      <c r="B154" s="202"/>
      <c r="C154" s="7">
        <v>116.64075909314732</v>
      </c>
      <c r="D154" s="7">
        <v>117.09966149877472</v>
      </c>
      <c r="E154" s="7">
        <v>118.496907079948</v>
      </c>
      <c r="F154" s="13">
        <v>109.61422697077271</v>
      </c>
    </row>
    <row r="155" spans="1:6" s="6" customFormat="1" ht="17.149999999999999" customHeight="1" x14ac:dyDescent="0.2">
      <c r="A155" s="14" t="s">
        <v>75</v>
      </c>
      <c r="B155" s="202"/>
      <c r="C155" s="7">
        <v>116.77855788486906</v>
      </c>
      <c r="D155" s="7">
        <v>117.29764771553103</v>
      </c>
      <c r="E155" s="7">
        <v>118.77900577629032</v>
      </c>
      <c r="F155" s="13">
        <v>109.36159915989307</v>
      </c>
    </row>
    <row r="156" spans="1:6" s="6" customFormat="1" ht="17.149999999999999" customHeight="1" x14ac:dyDescent="0.2">
      <c r="A156" s="14" t="s">
        <v>76</v>
      </c>
      <c r="B156" s="202"/>
      <c r="C156" s="7">
        <v>118.02158789667716</v>
      </c>
      <c r="D156" s="7">
        <v>118.54841707932889</v>
      </c>
      <c r="E156" s="7">
        <v>120.24332149874247</v>
      </c>
      <c r="F156" s="13">
        <v>109.46834108289002</v>
      </c>
    </row>
    <row r="157" spans="1:6" s="6" customFormat="1" ht="17.149999999999999" customHeight="1" x14ac:dyDescent="0.2">
      <c r="A157" s="14" t="s">
        <v>88</v>
      </c>
      <c r="B157" s="202"/>
      <c r="C157" s="7">
        <v>118.13708209678047</v>
      </c>
      <c r="D157" s="7">
        <v>118.64191692186039</v>
      </c>
      <c r="E157" s="7">
        <v>120.33577748226634</v>
      </c>
      <c r="F157" s="13">
        <v>109.56743316945037</v>
      </c>
    </row>
    <row r="158" spans="1:6" s="6" customFormat="1" ht="17.149999999999999" customHeight="1" x14ac:dyDescent="0.2">
      <c r="A158" s="14" t="s">
        <v>89</v>
      </c>
      <c r="B158" s="202"/>
      <c r="C158" s="7">
        <v>118.36196768968679</v>
      </c>
      <c r="D158" s="7">
        <v>118.86686031213728</v>
      </c>
      <c r="E158" s="7">
        <v>120.57490787411463</v>
      </c>
      <c r="F158" s="13">
        <v>109.7163728329363</v>
      </c>
    </row>
    <row r="159" spans="1:6" s="6" customFormat="1" ht="17.149999999999999" customHeight="1" x14ac:dyDescent="0.2">
      <c r="A159" s="14" t="s">
        <v>90</v>
      </c>
      <c r="B159" s="202"/>
      <c r="C159" s="7">
        <v>118.79635879922095</v>
      </c>
      <c r="D159" s="7">
        <v>119.3287351020758</v>
      </c>
      <c r="E159" s="7">
        <v>121.10831973133502</v>
      </c>
      <c r="F159" s="13">
        <v>109.79500358855533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118.78126257998304</v>
      </c>
      <c r="D161" s="7">
        <v>119.32372161564496</v>
      </c>
      <c r="E161" s="7">
        <v>121.11577647699679</v>
      </c>
      <c r="F161" s="13">
        <v>109.72318358855532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118.82986408531315</v>
      </c>
      <c r="D162" s="7">
        <v>119.34717690131788</v>
      </c>
      <c r="E162" s="7">
        <v>121.12949833017458</v>
      </c>
      <c r="F162" s="13">
        <v>109.79878358855534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119.53383359350551</v>
      </c>
      <c r="D163" s="7">
        <v>120.0388049224189</v>
      </c>
      <c r="E163" s="7">
        <v>121.73635217142532</v>
      </c>
      <c r="F163" s="13">
        <v>110.9445705502781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119.59722784877785</v>
      </c>
      <c r="D164" s="7">
        <v>120.07596055298475</v>
      </c>
      <c r="E164" s="7">
        <v>121.753478413959</v>
      </c>
      <c r="F164" s="13">
        <v>111.08902920242527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119.51665626654227</v>
      </c>
      <c r="D165" s="7">
        <v>120.05597843025751</v>
      </c>
      <c r="E165" s="7">
        <v>121.76081200037495</v>
      </c>
      <c r="F165" s="13">
        <v>110.92270920242527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119.96678192634019</v>
      </c>
      <c r="D166" s="7">
        <v>120.4563450731915</v>
      </c>
      <c r="E166" s="7">
        <v>122.14973285907108</v>
      </c>
      <c r="F166" s="13">
        <v>111.38439410586325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119.72211134130937</v>
      </c>
      <c r="D167" s="7">
        <v>120.21801410460407</v>
      </c>
      <c r="E167" s="7">
        <v>121.83516338169188</v>
      </c>
      <c r="F167" s="13">
        <v>111.55449410586326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119.50621705398322</v>
      </c>
      <c r="D168" s="7">
        <v>119.9985660596938</v>
      </c>
      <c r="E168" s="7">
        <v>121.6416650332158</v>
      </c>
      <c r="F168" s="13">
        <v>111.19602629499582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119.69659455803823</v>
      </c>
      <c r="D169" s="7">
        <v>120.1640749831694</v>
      </c>
      <c r="E169" s="7">
        <v>121.70495788141855</v>
      </c>
      <c r="F169" s="13">
        <v>111.90913526063564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119.26338161089656</v>
      </c>
      <c r="D170" s="7">
        <v>119.68220486982902</v>
      </c>
      <c r="E170" s="7">
        <v>121.0779724443664</v>
      </c>
      <c r="F170" s="13">
        <v>112.20468843586437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119.00341707059189</v>
      </c>
      <c r="D171" s="7">
        <v>119.43284166770597</v>
      </c>
      <c r="E171" s="7">
        <v>120.76869377158916</v>
      </c>
      <c r="F171" s="13">
        <v>112.27630913151803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119.45741958447178</v>
      </c>
      <c r="D172" s="7">
        <v>119.92373547718273</v>
      </c>
      <c r="E172" s="7">
        <v>121.31364956622166</v>
      </c>
      <c r="F172" s="13">
        <v>112.47757779865051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119.50350326091932</v>
      </c>
      <c r="D174" s="7">
        <v>119.9730258339209</v>
      </c>
      <c r="E174" s="7">
        <v>121.32790174621425</v>
      </c>
      <c r="F174" s="13">
        <v>112.71457744682881</v>
      </c>
    </row>
    <row r="175" spans="1:6" s="6" customFormat="1" ht="17.149999999999999" customHeight="1" x14ac:dyDescent="0.2">
      <c r="A175" s="14" t="s">
        <v>91</v>
      </c>
      <c r="B175" s="202"/>
      <c r="C175" s="7">
        <v>118.97452118863779</v>
      </c>
      <c r="D175" s="7">
        <v>119.44033357422194</v>
      </c>
      <c r="E175" s="7">
        <v>120.74646002905568</v>
      </c>
      <c r="F175" s="13">
        <v>112.44304963596136</v>
      </c>
    </row>
    <row r="176" spans="1:6" s="6" customFormat="1" ht="17.149999999999999" customHeight="1" x14ac:dyDescent="0.2">
      <c r="A176" s="14" t="s">
        <v>92</v>
      </c>
      <c r="B176" s="202"/>
      <c r="C176" s="7">
        <v>118.65961125906318</v>
      </c>
      <c r="D176" s="7">
        <v>119.11066124914552</v>
      </c>
      <c r="E176" s="7">
        <v>120.37079951616508</v>
      </c>
      <c r="F176" s="13">
        <v>112.35974886759841</v>
      </c>
    </row>
    <row r="177" spans="1:6" s="6" customFormat="1" ht="17.149999999999999" customHeight="1" x14ac:dyDescent="0.2">
      <c r="A177" s="14" t="s">
        <v>93</v>
      </c>
      <c r="B177" s="202"/>
      <c r="C177" s="7">
        <v>118.07176093877436</v>
      </c>
      <c r="D177" s="7">
        <v>118.50871564325881</v>
      </c>
      <c r="E177" s="7">
        <v>119.69128423313498</v>
      </c>
      <c r="F177" s="13">
        <v>112.17336567066729</v>
      </c>
    </row>
    <row r="178" spans="1:6" s="6" customFormat="1" ht="17.149999999999999" customHeight="1" x14ac:dyDescent="0.2">
      <c r="A178" s="14" t="s">
        <v>403</v>
      </c>
      <c r="B178" s="202"/>
      <c r="C178" s="7">
        <v>117.51754119053206</v>
      </c>
      <c r="D178" s="7">
        <v>117.95343943056976</v>
      </c>
      <c r="E178" s="7">
        <v>119.01613070911807</v>
      </c>
      <c r="F178" s="13">
        <v>112.26030567066729</v>
      </c>
    </row>
    <row r="179" spans="1:6" s="6" customFormat="1" ht="17.149999999999999" customHeight="1" x14ac:dyDescent="0.2">
      <c r="A179" s="14" t="s">
        <v>73</v>
      </c>
      <c r="B179" s="202"/>
      <c r="C179" s="7">
        <v>117.84398998830794</v>
      </c>
      <c r="D179" s="7">
        <v>118.29190106410402</v>
      </c>
      <c r="E179" s="7">
        <v>119.38927389542627</v>
      </c>
      <c r="F179" s="13">
        <v>112.41296854690573</v>
      </c>
    </row>
    <row r="180" spans="1:6" s="6" customFormat="1" ht="17.149999999999999" customHeight="1" x14ac:dyDescent="0.2">
      <c r="A180" s="14" t="s">
        <v>74</v>
      </c>
      <c r="B180" s="202"/>
      <c r="C180" s="7">
        <v>117.93516338226627</v>
      </c>
      <c r="D180" s="7">
        <v>118.361636748704</v>
      </c>
      <c r="E180" s="7">
        <v>119.46073726388479</v>
      </c>
      <c r="F180" s="13">
        <v>112.47344854690573</v>
      </c>
    </row>
    <row r="181" spans="1:6" s="6" customFormat="1" ht="17.149999999999999" customHeight="1" x14ac:dyDescent="0.2">
      <c r="A181" s="14" t="s">
        <v>75</v>
      </c>
      <c r="B181" s="202"/>
      <c r="C181" s="7">
        <v>117.97326804804655</v>
      </c>
      <c r="D181" s="7">
        <v>118.40114219937136</v>
      </c>
      <c r="E181" s="7">
        <v>119.46539995999964</v>
      </c>
      <c r="F181" s="13">
        <v>112.69961635778537</v>
      </c>
    </row>
    <row r="182" spans="1:6" s="6" customFormat="1" ht="17.149999999999999" customHeight="1" x14ac:dyDescent="0.2">
      <c r="A182" s="14" t="s">
        <v>76</v>
      </c>
      <c r="B182" s="202"/>
      <c r="C182" s="7">
        <v>118.46100552656739</v>
      </c>
      <c r="D182" s="7">
        <v>118.90997452309341</v>
      </c>
      <c r="E182" s="7">
        <v>120.06686403628797</v>
      </c>
      <c r="F182" s="13">
        <v>112.71219453091892</v>
      </c>
    </row>
    <row r="183" spans="1:6" s="6" customFormat="1" ht="17.149999999999999" customHeight="1" x14ac:dyDescent="0.2">
      <c r="A183" s="14" t="s">
        <v>88</v>
      </c>
      <c r="B183" s="202"/>
      <c r="C183" s="7">
        <v>118.57697017583816</v>
      </c>
      <c r="D183" s="7">
        <v>118.98741281550014</v>
      </c>
      <c r="E183" s="7">
        <v>120.12637030306101</v>
      </c>
      <c r="F183" s="13">
        <v>112.88569968919668</v>
      </c>
    </row>
    <row r="184" spans="1:6" s="6" customFormat="1" ht="17.149999999999999" customHeight="1" x14ac:dyDescent="0.2">
      <c r="A184" s="14" t="s">
        <v>89</v>
      </c>
      <c r="B184" s="202"/>
      <c r="C184" s="7">
        <v>118.53639963561071</v>
      </c>
      <c r="D184" s="7">
        <v>118.98880218461827</v>
      </c>
      <c r="E184" s="7">
        <v>120.11728509266818</v>
      </c>
      <c r="F184" s="13">
        <v>112.94320430404822</v>
      </c>
    </row>
    <row r="185" spans="1:6" s="6" customFormat="1" ht="17.149999999999999" customHeight="1" x14ac:dyDescent="0.2">
      <c r="A185" s="14" t="s">
        <v>90</v>
      </c>
      <c r="B185" s="202"/>
      <c r="C185" s="7">
        <v>118.22084902224151</v>
      </c>
      <c r="D185" s="7">
        <v>118.66023038824255</v>
      </c>
      <c r="E185" s="7">
        <v>119.68089897356853</v>
      </c>
      <c r="F185" s="13">
        <v>113.19222392381673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119.98126927960097</v>
      </c>
      <c r="D187" s="7">
        <v>120.46177200184715</v>
      </c>
      <c r="E187" s="7">
        <v>121.73138708409419</v>
      </c>
      <c r="F187" s="13">
        <v>113.66008967629361</v>
      </c>
    </row>
    <row r="188" spans="1:6" s="6" customFormat="1" ht="17.149999999999999" customHeight="1" x14ac:dyDescent="0.2">
      <c r="A188" s="14" t="s">
        <v>91</v>
      </c>
      <c r="B188" s="202"/>
      <c r="C188" s="7">
        <v>120.77654890180351</v>
      </c>
      <c r="D188" s="7">
        <v>121.26672435736667</v>
      </c>
      <c r="E188" s="7">
        <v>122.69012130210714</v>
      </c>
      <c r="F188" s="13">
        <v>113.64118967629361</v>
      </c>
    </row>
    <row r="189" spans="1:6" s="6" customFormat="1" ht="17.149999999999999" customHeight="1" x14ac:dyDescent="0.2">
      <c r="A189" s="14" t="s">
        <v>92</v>
      </c>
      <c r="B189" s="202"/>
      <c r="C189" s="7">
        <v>121.43690509759236</v>
      </c>
      <c r="D189" s="7">
        <v>121.93933132134906</v>
      </c>
      <c r="E189" s="7">
        <v>123.32707385945665</v>
      </c>
      <c r="F189" s="13">
        <v>114.50480724720242</v>
      </c>
    </row>
    <row r="190" spans="1:6" s="6" customFormat="1" ht="17.149999999999999" customHeight="1" x14ac:dyDescent="0.2">
      <c r="A190" s="14" t="s">
        <v>93</v>
      </c>
      <c r="B190" s="202"/>
      <c r="C190" s="7">
        <v>121.47041392087714</v>
      </c>
      <c r="D190" s="7">
        <v>121.96789856956156</v>
      </c>
      <c r="E190" s="7">
        <v>123.35885677889715</v>
      </c>
      <c r="F190" s="13">
        <v>114.5161472472024</v>
      </c>
    </row>
    <row r="191" spans="1:6" s="6" customFormat="1" ht="17.149999999999999" customHeight="1" x14ac:dyDescent="0.2">
      <c r="A191" s="14" t="s">
        <v>403</v>
      </c>
      <c r="B191" s="202"/>
      <c r="C191" s="7">
        <v>121.78876873405727</v>
      </c>
      <c r="D191" s="7">
        <v>122.32254903208292</v>
      </c>
      <c r="E191" s="7">
        <v>123.68426706404183</v>
      </c>
      <c r="F191" s="13">
        <v>115.02744550041253</v>
      </c>
    </row>
    <row r="192" spans="1:6" s="6" customFormat="1" ht="17.149999999999999" customHeight="1" x14ac:dyDescent="0.2">
      <c r="A192" s="14" t="s">
        <v>73</v>
      </c>
      <c r="B192" s="202"/>
      <c r="C192" s="7">
        <v>123.68173189232246</v>
      </c>
      <c r="D192" s="7">
        <v>124.312145730174</v>
      </c>
      <c r="E192" s="7">
        <v>125.92024511969052</v>
      </c>
      <c r="F192" s="13">
        <v>115.69710850483661</v>
      </c>
    </row>
    <row r="193" spans="1:6" s="6" customFormat="1" ht="17.149999999999999" customHeight="1" x14ac:dyDescent="0.2">
      <c r="A193" s="14" t="s">
        <v>74</v>
      </c>
      <c r="B193" s="202"/>
      <c r="C193" s="7">
        <v>124.95158984409539</v>
      </c>
      <c r="D193" s="7">
        <v>125.58838982359754</v>
      </c>
      <c r="E193" s="7">
        <v>127.44106562452444</v>
      </c>
      <c r="F193" s="13">
        <v>115.66308850483661</v>
      </c>
    </row>
    <row r="194" spans="1:6" s="6" customFormat="1" ht="17.149999999999999" customHeight="1" x14ac:dyDescent="0.2">
      <c r="A194" s="14" t="s">
        <v>75</v>
      </c>
      <c r="B194" s="202"/>
      <c r="C194" s="7">
        <v>125.8219807676859</v>
      </c>
      <c r="D194" s="7">
        <v>126.4888466160365</v>
      </c>
      <c r="E194" s="7">
        <v>128.4858585545964</v>
      </c>
      <c r="F194" s="13">
        <v>115.79029632598926</v>
      </c>
    </row>
    <row r="195" spans="1:6" s="6" customFormat="1" ht="17.149999999999999" customHeight="1" x14ac:dyDescent="0.2">
      <c r="A195" s="14" t="s">
        <v>76</v>
      </c>
      <c r="B195" s="202"/>
      <c r="C195" s="7">
        <v>126.86303870119637</v>
      </c>
      <c r="D195" s="7">
        <v>127.56951041430068</v>
      </c>
      <c r="E195" s="7">
        <v>129.77411935801095</v>
      </c>
      <c r="F195" s="13">
        <v>115.75880503054574</v>
      </c>
    </row>
    <row r="196" spans="1:6" s="6" customFormat="1" ht="17.149999999999999" customHeight="1" x14ac:dyDescent="0.2">
      <c r="A196" s="14" t="s">
        <v>88</v>
      </c>
      <c r="B196" s="202"/>
      <c r="C196" s="7">
        <v>127.95209895318465</v>
      </c>
      <c r="D196" s="7">
        <v>128.66389576233703</v>
      </c>
      <c r="E196" s="7">
        <v>131.07314819373289</v>
      </c>
      <c r="F196" s="13">
        <v>115.75685810221427</v>
      </c>
    </row>
    <row r="197" spans="1:6" s="6" customFormat="1" ht="17.149999999999999" customHeight="1" x14ac:dyDescent="0.2">
      <c r="A197" s="14" t="s">
        <v>89</v>
      </c>
      <c r="B197" s="202"/>
      <c r="C197" s="7">
        <v>129.31231404607706</v>
      </c>
      <c r="D197" s="7">
        <v>130.03612017519683</v>
      </c>
      <c r="E197" s="7">
        <v>132.51738942840595</v>
      </c>
      <c r="F197" s="13">
        <v>116.74326830183813</v>
      </c>
    </row>
    <row r="198" spans="1:6" s="6" customFormat="1" ht="17.149999999999999" customHeight="1" x14ac:dyDescent="0.2">
      <c r="A198" s="14" t="s">
        <v>90</v>
      </c>
      <c r="B198" s="202"/>
      <c r="C198" s="7">
        <v>130.44102895389543</v>
      </c>
      <c r="D198" s="7">
        <v>131.22124592408835</v>
      </c>
      <c r="E198" s="7">
        <v>133.88404428757812</v>
      </c>
      <c r="F198" s="13">
        <v>116.95589194498589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130.58475124101827</v>
      </c>
      <c r="D200" s="7">
        <v>131.38117241052581</v>
      </c>
      <c r="E200" s="7">
        <v>134.04056377062761</v>
      </c>
      <c r="F200" s="13">
        <v>117.13407069941459</v>
      </c>
    </row>
    <row r="201" spans="1:6" s="6" customFormat="1" ht="17.149999999999999" customHeight="1" x14ac:dyDescent="0.2">
      <c r="A201" s="14" t="s">
        <v>91</v>
      </c>
      <c r="B201" s="202"/>
      <c r="C201" s="7">
        <v>130.67614480112601</v>
      </c>
      <c r="D201" s="7">
        <v>131.43727845818705</v>
      </c>
      <c r="E201" s="7">
        <v>134.09303103971658</v>
      </c>
      <c r="F201" s="13">
        <v>117.2096706994146</v>
      </c>
    </row>
    <row r="202" spans="1:6" s="6" customFormat="1" ht="17.149999999999999" customHeight="1" x14ac:dyDescent="0.2">
      <c r="A202" s="14" t="s">
        <v>92</v>
      </c>
      <c r="B202" s="202"/>
      <c r="C202" s="7">
        <v>131.91561189953742</v>
      </c>
      <c r="D202" s="7">
        <v>132.73042882797569</v>
      </c>
      <c r="E202" s="7">
        <v>135.53815339705341</v>
      </c>
      <c r="F202" s="13">
        <v>117.68866471887327</v>
      </c>
    </row>
    <row r="203" spans="1:6" s="6" customFormat="1" ht="17.149999999999999" customHeight="1" x14ac:dyDescent="0.2">
      <c r="A203" s="14" t="s">
        <v>93</v>
      </c>
      <c r="B203" s="202"/>
      <c r="C203" s="7">
        <v>133.60559186162504</v>
      </c>
      <c r="D203" s="7">
        <v>134.41939380294457</v>
      </c>
      <c r="E203" s="7">
        <v>137.28948980285435</v>
      </c>
      <c r="F203" s="13">
        <v>119.04348853197222</v>
      </c>
    </row>
    <row r="204" spans="1:6" s="6" customFormat="1" ht="17.149999999999999" customHeight="1" x14ac:dyDescent="0.2">
      <c r="A204" s="14" t="s">
        <v>403</v>
      </c>
      <c r="B204" s="202"/>
      <c r="C204" s="7">
        <v>134.45428797327457</v>
      </c>
      <c r="D204" s="7">
        <v>135.36546363512105</v>
      </c>
      <c r="E204" s="7">
        <v>138.33041677064148</v>
      </c>
      <c r="F204" s="13">
        <v>119.48138221552117</v>
      </c>
    </row>
    <row r="205" spans="1:6" s="6" customFormat="1" ht="17.149999999999999" customHeight="1" x14ac:dyDescent="0.2">
      <c r="A205" s="14" t="s">
        <v>73</v>
      </c>
      <c r="B205" s="202"/>
      <c r="C205" s="7">
        <v>136.35993110971549</v>
      </c>
      <c r="D205" s="7">
        <v>137.32364701900491</v>
      </c>
      <c r="E205" s="7">
        <v>140.58596398936896</v>
      </c>
      <c r="F205" s="13">
        <v>119.84650454649517</v>
      </c>
    </row>
    <row r="206" spans="1:6" s="6" customFormat="1" ht="17.149999999999999" customHeight="1" x14ac:dyDescent="0.2">
      <c r="A206" s="14" t="s">
        <v>74</v>
      </c>
      <c r="B206" s="202"/>
      <c r="C206" s="52">
        <v>136.53725108296416</v>
      </c>
      <c r="D206" s="52">
        <v>137.50799047804293</v>
      </c>
      <c r="E206" s="52">
        <v>140.87846701021451</v>
      </c>
      <c r="F206" s="63">
        <v>119.45140704726725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137.73646363019481</v>
      </c>
      <c r="D207" s="53">
        <v>138.75470276334352</v>
      </c>
      <c r="E207" s="53">
        <v>142.302304661281</v>
      </c>
      <c r="F207" s="67">
        <v>119.7492093152068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8">
    <tabColor rgb="FFFFC000"/>
  </sheetPr>
  <dimension ref="A1:F209"/>
  <sheetViews>
    <sheetView zoomScale="70" zoomScaleNormal="70" zoomScaleSheetLayoutView="70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150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151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264</v>
      </c>
    </row>
    <row r="7" spans="1:6" ht="20.25" customHeight="1" x14ac:dyDescent="0.25">
      <c r="A7" s="138" t="s">
        <v>1</v>
      </c>
      <c r="B7" s="139"/>
      <c r="C7" s="287" t="s">
        <v>253</v>
      </c>
      <c r="D7" s="288"/>
      <c r="E7" s="288"/>
      <c r="F7" s="289"/>
    </row>
    <row r="8" spans="1:6" ht="20.25" customHeight="1" x14ac:dyDescent="0.2">
      <c r="A8" s="140"/>
      <c r="B8" s="141" t="s">
        <v>55</v>
      </c>
      <c r="C8" s="290"/>
      <c r="D8" s="291"/>
      <c r="E8" s="291"/>
      <c r="F8" s="292"/>
    </row>
    <row r="9" spans="1:6" ht="20.25" customHeight="1" x14ac:dyDescent="0.25">
      <c r="A9" s="142"/>
      <c r="B9" s="5"/>
      <c r="C9" s="247"/>
      <c r="D9" s="143"/>
      <c r="E9" s="143"/>
      <c r="F9" s="144"/>
    </row>
    <row r="10" spans="1:6" ht="10.5" customHeight="1" x14ac:dyDescent="0.25">
      <c r="A10" s="142"/>
      <c r="B10" s="5"/>
      <c r="C10" s="248"/>
      <c r="D10" s="145"/>
      <c r="E10" s="146"/>
      <c r="F10" s="147"/>
    </row>
    <row r="11" spans="1:6" ht="20.25" customHeight="1" x14ac:dyDescent="0.25">
      <c r="A11" s="148"/>
      <c r="B11" s="149" t="s">
        <v>2</v>
      </c>
      <c r="C11" s="249" t="s">
        <v>3</v>
      </c>
      <c r="D11" s="150" t="s">
        <v>4</v>
      </c>
      <c r="E11" s="151" t="s">
        <v>56</v>
      </c>
      <c r="F11" s="152" t="s">
        <v>57</v>
      </c>
    </row>
    <row r="12" spans="1:6" ht="20.25" customHeight="1" x14ac:dyDescent="0.25">
      <c r="A12" s="153" t="s">
        <v>58</v>
      </c>
      <c r="B12" s="154" t="s">
        <v>59</v>
      </c>
      <c r="C12" s="101" t="s">
        <v>404</v>
      </c>
      <c r="D12" s="250" t="s">
        <v>60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246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291</v>
      </c>
      <c r="B14" s="181" t="s">
        <v>71</v>
      </c>
      <c r="C14" s="106">
        <v>95.5133774661182</v>
      </c>
      <c r="D14" s="106">
        <v>98.191828624912603</v>
      </c>
      <c r="E14" s="106">
        <v>102.173907596983</v>
      </c>
      <c r="F14" s="156">
        <v>88.039681144832301</v>
      </c>
    </row>
    <row r="15" spans="1:6" s="108" customFormat="1" ht="17.149999999999999" customHeight="1" x14ac:dyDescent="0.2">
      <c r="A15" s="182">
        <v>1981</v>
      </c>
      <c r="B15" s="183"/>
      <c r="C15" s="109">
        <v>98.092238657703405</v>
      </c>
      <c r="D15" s="109">
        <v>100.646624340535</v>
      </c>
      <c r="E15" s="109">
        <v>103.910864026132</v>
      </c>
      <c r="F15" s="157">
        <v>91.825387434060104</v>
      </c>
    </row>
    <row r="16" spans="1:6" s="108" customFormat="1" ht="17.149999999999999" customHeight="1" x14ac:dyDescent="0.2">
      <c r="A16" s="182">
        <v>1982</v>
      </c>
      <c r="B16" s="183"/>
      <c r="C16" s="109">
        <v>99.047372432364597</v>
      </c>
      <c r="D16" s="109">
        <v>101.33396714091</v>
      </c>
      <c r="E16" s="109">
        <v>104.421733564116</v>
      </c>
      <c r="F16" s="157">
        <v>92.881863607798095</v>
      </c>
    </row>
    <row r="17" spans="1:6" s="108" customFormat="1" ht="17.149999999999999" customHeight="1" x14ac:dyDescent="0.2">
      <c r="A17" s="182">
        <v>1983</v>
      </c>
      <c r="B17" s="183"/>
      <c r="C17" s="109">
        <v>97.805698525305004</v>
      </c>
      <c r="D17" s="109">
        <v>99.664706054286299</v>
      </c>
      <c r="E17" s="109">
        <v>101.56086415140101</v>
      </c>
      <c r="F17" s="157">
        <v>93.674220738101596</v>
      </c>
    </row>
    <row r="18" spans="1:6" s="108" customFormat="1" ht="17.149999999999999" customHeight="1" x14ac:dyDescent="0.2">
      <c r="A18" s="184">
        <v>1984</v>
      </c>
      <c r="B18" s="185"/>
      <c r="C18" s="111">
        <v>98.569805545034001</v>
      </c>
      <c r="D18" s="111">
        <v>100.253857026036</v>
      </c>
      <c r="E18" s="111">
        <v>102.173907596983</v>
      </c>
      <c r="F18" s="158">
        <v>94.290498506115398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97.901211902771095</v>
      </c>
      <c r="D19" s="109">
        <v>99.271938739786705</v>
      </c>
      <c r="E19" s="109">
        <v>100.436951167834</v>
      </c>
      <c r="F19" s="157">
        <v>95.170895317563705</v>
      </c>
    </row>
    <row r="20" spans="1:6" s="108" customFormat="1" ht="17.149999999999999" customHeight="1" x14ac:dyDescent="0.2">
      <c r="A20" s="182">
        <v>1986</v>
      </c>
      <c r="B20" s="181"/>
      <c r="C20" s="109">
        <v>96.628496148035197</v>
      </c>
      <c r="D20" s="109">
        <v>97.683587719950097</v>
      </c>
      <c r="E20" s="109">
        <v>98.428212144477499</v>
      </c>
      <c r="F20" s="157">
        <v>94.599869945658298</v>
      </c>
    </row>
    <row r="21" spans="1:6" s="108" customFormat="1" ht="17.149999999999999" customHeight="1" x14ac:dyDescent="0.2">
      <c r="A21" s="182">
        <v>1987</v>
      </c>
      <c r="B21" s="181"/>
      <c r="C21" s="109">
        <v>98.586520386090498</v>
      </c>
      <c r="D21" s="109">
        <v>99.669026494745793</v>
      </c>
      <c r="E21" s="109">
        <v>100.93913592367301</v>
      </c>
      <c r="F21" s="157">
        <v>95.361237108198793</v>
      </c>
    </row>
    <row r="22" spans="1:6" s="108" customFormat="1" ht="17.149999999999999" customHeight="1" x14ac:dyDescent="0.2">
      <c r="A22" s="182">
        <v>1988</v>
      </c>
      <c r="B22" s="181"/>
      <c r="C22" s="109">
        <v>104.06898825264599</v>
      </c>
      <c r="D22" s="109">
        <v>105.625342819133</v>
      </c>
      <c r="E22" s="109">
        <v>108.67278116359699</v>
      </c>
      <c r="F22" s="157">
        <v>96.5984587473272</v>
      </c>
    </row>
    <row r="23" spans="1:6" s="108" customFormat="1" ht="17.149999999999999" customHeight="1" x14ac:dyDescent="0.2">
      <c r="A23" s="184">
        <v>1989</v>
      </c>
      <c r="B23" s="186"/>
      <c r="C23" s="111">
        <v>109.453554907298</v>
      </c>
      <c r="D23" s="111">
        <v>111.184571388561</v>
      </c>
      <c r="E23" s="111">
        <v>115.803804696513</v>
      </c>
      <c r="F23" s="158">
        <v>98.026022177090596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116.796145800006</v>
      </c>
      <c r="D24" s="109">
        <v>119.02705454900401</v>
      </c>
      <c r="E24" s="109">
        <v>125.44575200862501</v>
      </c>
      <c r="F24" s="157">
        <v>101.071490827253</v>
      </c>
    </row>
    <row r="25" spans="1:6" s="108" customFormat="1" ht="17.149999999999999" customHeight="1" x14ac:dyDescent="0.2">
      <c r="A25" s="182">
        <v>1991</v>
      </c>
      <c r="B25" s="181"/>
      <c r="C25" s="109">
        <v>125.322264443406</v>
      </c>
      <c r="D25" s="109">
        <v>128.073110694729</v>
      </c>
      <c r="E25" s="109">
        <v>133.85061739320301</v>
      </c>
      <c r="F25" s="157">
        <v>111.38078289163199</v>
      </c>
    </row>
    <row r="26" spans="1:6" s="108" customFormat="1" ht="17.149999999999999" customHeight="1" x14ac:dyDescent="0.2">
      <c r="A26" s="182">
        <v>1992</v>
      </c>
      <c r="B26" s="181"/>
      <c r="C26" s="109">
        <v>127.541391213607</v>
      </c>
      <c r="D26" s="109">
        <v>130.09657062206199</v>
      </c>
      <c r="E26" s="109">
        <v>134.603291905254</v>
      </c>
      <c r="F26" s="157">
        <v>117.04078637795899</v>
      </c>
    </row>
    <row r="27" spans="1:6" s="108" customFormat="1" ht="17.149999999999999" customHeight="1" x14ac:dyDescent="0.2">
      <c r="A27" s="182">
        <v>1993</v>
      </c>
      <c r="B27" s="181"/>
      <c r="C27" s="109">
        <v>123.219933819006</v>
      </c>
      <c r="D27" s="109">
        <v>125.335488440101</v>
      </c>
      <c r="E27" s="109">
        <v>126.951101032728</v>
      </c>
      <c r="F27" s="157">
        <v>119.466502157813</v>
      </c>
    </row>
    <row r="28" spans="1:6" s="108" customFormat="1" ht="17.149999999999999" customHeight="1" x14ac:dyDescent="0.2">
      <c r="A28" s="184">
        <v>1994</v>
      </c>
      <c r="B28" s="186"/>
      <c r="C28" s="111">
        <v>117.146534237406</v>
      </c>
      <c r="D28" s="111">
        <v>118.550946330808</v>
      </c>
      <c r="E28" s="111">
        <v>118.420789896142</v>
      </c>
      <c r="F28" s="158">
        <v>117.34400085044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113.99303830080601</v>
      </c>
      <c r="D29" s="109">
        <v>114.98013469433801</v>
      </c>
      <c r="E29" s="109">
        <v>115.786429103961</v>
      </c>
      <c r="F29" s="157">
        <v>111.48185438246</v>
      </c>
    </row>
    <row r="30" spans="1:6" s="108" customFormat="1" ht="17.149999999999999" customHeight="1" x14ac:dyDescent="0.2">
      <c r="A30" s="182">
        <v>1996</v>
      </c>
      <c r="B30" s="181"/>
      <c r="C30" s="109">
        <v>112.61301842213901</v>
      </c>
      <c r="D30" s="109">
        <v>113.396237524743</v>
      </c>
      <c r="E30" s="109">
        <v>114.780130055955</v>
      </c>
      <c r="F30" s="157">
        <v>108.27611180421501</v>
      </c>
    </row>
    <row r="31" spans="1:6" s="108" customFormat="1" ht="17.149999999999999" customHeight="1" x14ac:dyDescent="0.2">
      <c r="A31" s="182">
        <v>1997</v>
      </c>
      <c r="B31" s="181"/>
      <c r="C31" s="109">
        <v>112.42203476027299</v>
      </c>
      <c r="D31" s="109">
        <v>113.07196062239299</v>
      </c>
      <c r="E31" s="109">
        <v>114.383559531053</v>
      </c>
      <c r="F31" s="157">
        <v>108.160332398104</v>
      </c>
    </row>
    <row r="32" spans="1:6" s="108" customFormat="1" ht="17.149999999999999" customHeight="1" x14ac:dyDescent="0.2">
      <c r="A32" s="182">
        <v>1998</v>
      </c>
      <c r="B32" s="181"/>
      <c r="C32" s="109">
        <v>109.588206083454</v>
      </c>
      <c r="D32" s="109">
        <v>109.987710481679</v>
      </c>
      <c r="E32" s="109">
        <v>110.950223926646</v>
      </c>
      <c r="F32" s="157">
        <v>106.09884983410799</v>
      </c>
    </row>
    <row r="33" spans="1:6" s="108" customFormat="1" ht="17.149999999999999" customHeight="1" x14ac:dyDescent="0.2">
      <c r="A33" s="184">
        <v>1999</v>
      </c>
      <c r="B33" s="186"/>
      <c r="C33" s="111">
        <v>107.28574872796401</v>
      </c>
      <c r="D33" s="111">
        <v>107.50701808789</v>
      </c>
      <c r="E33" s="111">
        <v>107.908363879014</v>
      </c>
      <c r="F33" s="158">
        <v>105.236201874919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105.344518688424</v>
      </c>
      <c r="D34" s="113">
        <v>105.422698649468</v>
      </c>
      <c r="E34" s="113">
        <v>105.710657398706</v>
      </c>
      <c r="F34" s="159">
        <v>103.49549056624799</v>
      </c>
    </row>
    <row r="35" spans="1:6" s="108" customFormat="1" ht="17.149999999999999" customHeight="1" x14ac:dyDescent="0.2">
      <c r="A35" s="182">
        <v>2001</v>
      </c>
      <c r="B35" s="181"/>
      <c r="C35" s="109">
        <v>103.904705941258</v>
      </c>
      <c r="D35" s="109">
        <v>103.93340312532099</v>
      </c>
      <c r="E35" s="109">
        <v>104.268818711658</v>
      </c>
      <c r="F35" s="157">
        <v>101.872089377778</v>
      </c>
    </row>
    <row r="36" spans="1:6" s="108" customFormat="1" ht="17.149999999999999" customHeight="1" x14ac:dyDescent="0.2">
      <c r="A36" s="182">
        <v>2002</v>
      </c>
      <c r="B36" s="189"/>
      <c r="C36" s="115">
        <v>102.19916753406299</v>
      </c>
      <c r="D36" s="115">
        <v>102.420847354618</v>
      </c>
      <c r="E36" s="115">
        <v>102.81454847070999</v>
      </c>
      <c r="F36" s="160">
        <v>100.19174811824099</v>
      </c>
    </row>
    <row r="37" spans="1:6" s="108" customFormat="1" ht="17.149999999999999" customHeight="1" x14ac:dyDescent="0.2">
      <c r="A37" s="182">
        <v>2003</v>
      </c>
      <c r="B37" s="190"/>
      <c r="C37" s="115">
        <v>100.529505490075</v>
      </c>
      <c r="D37" s="115">
        <v>100.662753636383</v>
      </c>
      <c r="E37" s="115">
        <v>101.536348769322</v>
      </c>
      <c r="F37" s="160">
        <v>96.948144237091597</v>
      </c>
    </row>
    <row r="38" spans="1:6" s="108" customFormat="1" ht="17.149999999999999" customHeight="1" x14ac:dyDescent="0.2">
      <c r="A38" s="182">
        <v>2004</v>
      </c>
      <c r="B38" s="190"/>
      <c r="C38" s="115">
        <v>101.225840009699</v>
      </c>
      <c r="D38" s="115">
        <v>101.34448792885701</v>
      </c>
      <c r="E38" s="115">
        <v>102.991850908411</v>
      </c>
      <c r="F38" s="160">
        <v>95.200474511603304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100.068296947551</v>
      </c>
      <c r="D39" s="117">
        <v>100.11660875380799</v>
      </c>
      <c r="E39" s="117">
        <v>101.31387369495999</v>
      </c>
      <c r="F39" s="161">
        <v>95.393858312865603</v>
      </c>
    </row>
    <row r="40" spans="1:6" s="108" customFormat="1" ht="17.149999999999999" customHeight="1" x14ac:dyDescent="0.2">
      <c r="A40" s="182">
        <v>2006</v>
      </c>
      <c r="B40" s="193"/>
      <c r="C40" s="119">
        <v>100.70696843335401</v>
      </c>
      <c r="D40" s="119">
        <v>100.731418744217</v>
      </c>
      <c r="E40" s="119">
        <v>101.322676897774</v>
      </c>
      <c r="F40" s="162">
        <v>98.399132372629495</v>
      </c>
    </row>
    <row r="41" spans="1:6" s="108" customFormat="1" ht="17.149999999999999" customHeight="1" x14ac:dyDescent="0.2">
      <c r="A41" s="182">
        <v>2007</v>
      </c>
      <c r="B41" s="189"/>
      <c r="C41" s="119">
        <v>103.42721858057</v>
      </c>
      <c r="D41" s="119">
        <v>103.612461585806</v>
      </c>
      <c r="E41" s="119">
        <v>104.19129394362901</v>
      </c>
      <c r="F41" s="162">
        <v>101.329190206866</v>
      </c>
    </row>
    <row r="42" spans="1:6" s="108" customFormat="1" ht="17.149999999999999" customHeight="1" x14ac:dyDescent="0.2">
      <c r="A42" s="182">
        <v>2008</v>
      </c>
      <c r="B42" s="189"/>
      <c r="C42" s="119">
        <v>110.24913850123301</v>
      </c>
      <c r="D42" s="119">
        <v>110.673809981266</v>
      </c>
      <c r="E42" s="119">
        <v>112.58338652354399</v>
      </c>
      <c r="F42" s="162">
        <v>103.14126380282499</v>
      </c>
    </row>
    <row r="43" spans="1:6" s="108" customFormat="1" ht="17.149999999999999" customHeight="1" x14ac:dyDescent="0.2">
      <c r="A43" s="184">
        <v>2009</v>
      </c>
      <c r="B43" s="194"/>
      <c r="C43" s="121">
        <v>102.715035473939</v>
      </c>
      <c r="D43" s="121">
        <v>102.80386292993001</v>
      </c>
      <c r="E43" s="121">
        <v>103.079181569163</v>
      </c>
      <c r="F43" s="163">
        <v>101.71783662100999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98.752219229762204</v>
      </c>
      <c r="D44" s="119">
        <v>98.706891484396806</v>
      </c>
      <c r="E44" s="119">
        <v>98.557361942326907</v>
      </c>
      <c r="F44" s="162">
        <v>99.296728108248104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101.33965996889999</v>
      </c>
      <c r="D46" s="125">
        <v>101.3784993279</v>
      </c>
      <c r="E46" s="125">
        <v>101.7005080711</v>
      </c>
      <c r="F46" s="165">
        <v>100.4322578023</v>
      </c>
    </row>
    <row r="47" spans="1:6" s="108" customFormat="1" ht="17.149999999999999" customHeight="1" x14ac:dyDescent="0.2">
      <c r="A47" s="187">
        <v>2013</v>
      </c>
      <c r="B47" s="197"/>
      <c r="C47" s="125">
        <v>104.48468393109999</v>
      </c>
      <c r="D47" s="125">
        <v>104.57195745769999</v>
      </c>
      <c r="E47" s="125">
        <v>105.4659744625</v>
      </c>
      <c r="F47" s="165">
        <v>101.9448362002</v>
      </c>
    </row>
    <row r="48" spans="1:6" s="108" customFormat="1" ht="17.149999999999999" customHeight="1" x14ac:dyDescent="0.2">
      <c r="A48" s="187">
        <v>2014</v>
      </c>
      <c r="B48" s="197"/>
      <c r="C48" s="125">
        <v>112.15811863330001</v>
      </c>
      <c r="D48" s="125">
        <v>112.3452528506</v>
      </c>
      <c r="E48" s="125">
        <v>115.0274445739</v>
      </c>
      <c r="F48" s="165">
        <v>104.46347559669999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114.9662128845</v>
      </c>
      <c r="D49" s="127">
        <v>115.19870741050001</v>
      </c>
      <c r="E49" s="127">
        <v>118.3328338651</v>
      </c>
      <c r="F49" s="166">
        <v>105.98889351610001</v>
      </c>
    </row>
    <row r="50" spans="1:6" s="108" customFormat="1" ht="17.149999999999999" customHeight="1" x14ac:dyDescent="0.2">
      <c r="A50" s="187">
        <v>2016</v>
      </c>
      <c r="B50" s="197"/>
      <c r="C50" s="125">
        <v>112.3720701243</v>
      </c>
      <c r="D50" s="125">
        <v>112.5568187475</v>
      </c>
      <c r="E50" s="125">
        <v>115.0266812257</v>
      </c>
      <c r="F50" s="165">
        <v>105.2989833993</v>
      </c>
    </row>
    <row r="51" spans="1:6" s="108" customFormat="1" ht="17.149999999999999" customHeight="1" x14ac:dyDescent="0.2">
      <c r="A51" s="187">
        <v>2017</v>
      </c>
      <c r="B51" s="197"/>
      <c r="C51" s="125">
        <v>113.5159291006</v>
      </c>
      <c r="D51" s="125">
        <v>113.6937574321</v>
      </c>
      <c r="E51" s="125">
        <v>116.3480262575</v>
      </c>
      <c r="F51" s="165">
        <v>105.8940332471</v>
      </c>
    </row>
    <row r="52" spans="1:6" s="108" customFormat="1" ht="17.149999999999999" customHeight="1" x14ac:dyDescent="0.2">
      <c r="A52" s="182">
        <v>2018</v>
      </c>
      <c r="B52" s="189"/>
      <c r="C52" s="119">
        <v>117.3012636366</v>
      </c>
      <c r="D52" s="119">
        <v>117.5358857878</v>
      </c>
      <c r="E52" s="119">
        <v>121.1100454433</v>
      </c>
      <c r="F52" s="162">
        <v>107.033008596</v>
      </c>
    </row>
    <row r="53" spans="1:6" s="108" customFormat="1" ht="17.149999999999999" customHeight="1" x14ac:dyDescent="0.2">
      <c r="A53" s="187">
        <v>2019</v>
      </c>
      <c r="B53" s="254"/>
      <c r="C53" s="119">
        <v>119.6128717853</v>
      </c>
      <c r="D53" s="119">
        <v>119.8511437106</v>
      </c>
      <c r="E53" s="119">
        <v>123.648767916</v>
      </c>
      <c r="F53" s="162">
        <v>108.6916028691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119.6487370732</v>
      </c>
      <c r="D54" s="129">
        <v>119.8862067072</v>
      </c>
      <c r="E54" s="129">
        <v>123.1632977862</v>
      </c>
      <c r="F54" s="167">
        <v>110.2562829023</v>
      </c>
    </row>
    <row r="55" spans="1:6" s="108" customFormat="1" ht="17.149999999999999" customHeight="1" x14ac:dyDescent="0.2">
      <c r="A55" s="255">
        <v>2021</v>
      </c>
      <c r="B55" s="262"/>
      <c r="C55" s="257">
        <v>124.13158058649999</v>
      </c>
      <c r="D55" s="257">
        <v>124.41670123110001</v>
      </c>
      <c r="E55" s="257">
        <v>128.71157486530001</v>
      </c>
      <c r="F55" s="259">
        <v>111.7959638599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292</v>
      </c>
      <c r="B57" s="51">
        <f>DATEVALUE(LEFT(A57,4) &amp; "/1/1")</f>
        <v>40544</v>
      </c>
      <c r="C57" s="7">
        <v>98.59365666268836</v>
      </c>
      <c r="D57" s="7">
        <v>98.57090121509242</v>
      </c>
      <c r="E57" s="7">
        <v>98.208953904447355</v>
      </c>
      <c r="F57" s="13">
        <v>99.634504556850189</v>
      </c>
    </row>
    <row r="58" spans="1:6" s="6" customFormat="1" ht="17.149999999999999" customHeight="1" x14ac:dyDescent="0.2">
      <c r="A58" s="15" t="s">
        <v>80</v>
      </c>
      <c r="B58" s="202"/>
      <c r="C58" s="7">
        <v>99.796985253774523</v>
      </c>
      <c r="D58" s="7">
        <v>99.799086277351833</v>
      </c>
      <c r="E58" s="7">
        <v>99.735532004776019</v>
      </c>
      <c r="F58" s="13">
        <v>99.98584422445235</v>
      </c>
    </row>
    <row r="59" spans="1:6" s="6" customFormat="1" ht="17.149999999999999" customHeight="1" x14ac:dyDescent="0.2">
      <c r="A59" s="14" t="s">
        <v>81</v>
      </c>
      <c r="B59" s="202"/>
      <c r="C59" s="7">
        <v>100.43997894631987</v>
      </c>
      <c r="D59" s="7">
        <v>100.44760054828545</v>
      </c>
      <c r="E59" s="7">
        <v>100.66233723856996</v>
      </c>
      <c r="F59" s="13">
        <v>99.816584224452356</v>
      </c>
    </row>
    <row r="60" spans="1:6" s="6" customFormat="1" ht="17.149999999999999" customHeight="1" x14ac:dyDescent="0.2">
      <c r="A60" s="14" t="s">
        <v>293</v>
      </c>
      <c r="B60" s="202"/>
      <c r="C60" s="7">
        <v>100.29587028078222</v>
      </c>
      <c r="D60" s="7">
        <v>100.30218130286035</v>
      </c>
      <c r="E60" s="7">
        <v>100.4504870340925</v>
      </c>
      <c r="F60" s="13">
        <v>99.86637623758935</v>
      </c>
    </row>
    <row r="61" spans="1:6" s="6" customFormat="1" ht="17.149999999999999" customHeight="1" x14ac:dyDescent="0.2">
      <c r="A61" s="14" t="s">
        <v>72</v>
      </c>
      <c r="B61" s="202"/>
      <c r="C61" s="7">
        <v>99.949447049573266</v>
      </c>
      <c r="D61" s="7">
        <v>99.940146628583392</v>
      </c>
      <c r="E61" s="7">
        <v>99.903599123914518</v>
      </c>
      <c r="F61" s="13">
        <v>100.04754360862846</v>
      </c>
    </row>
    <row r="62" spans="1:6" s="6" customFormat="1" ht="17.149999999999999" customHeight="1" x14ac:dyDescent="0.2">
      <c r="A62" s="14" t="s">
        <v>73</v>
      </c>
      <c r="B62" s="202"/>
      <c r="C62" s="7">
        <v>100.33942942340086</v>
      </c>
      <c r="D62" s="7">
        <v>100.33688815436562</v>
      </c>
      <c r="E62" s="7">
        <v>100.44683727334365</v>
      </c>
      <c r="F62" s="13">
        <v>100.01379623758935</v>
      </c>
    </row>
    <row r="63" spans="1:6" s="6" customFormat="1" ht="17.149999999999999" customHeight="1" x14ac:dyDescent="0.2">
      <c r="A63" s="14" t="s">
        <v>74</v>
      </c>
      <c r="B63" s="202"/>
      <c r="C63" s="7">
        <v>99.896318336392156</v>
      </c>
      <c r="D63" s="7">
        <v>99.896499398987203</v>
      </c>
      <c r="E63" s="7">
        <v>99.898982177665786</v>
      </c>
      <c r="F63" s="13">
        <v>99.889203608628463</v>
      </c>
    </row>
    <row r="64" spans="1:6" s="6" customFormat="1" ht="17.149999999999999" customHeight="1" x14ac:dyDescent="0.2">
      <c r="A64" s="14" t="s">
        <v>75</v>
      </c>
      <c r="B64" s="202"/>
      <c r="C64" s="7">
        <v>99.889151596258358</v>
      </c>
      <c r="D64" s="7">
        <v>99.899578273492381</v>
      </c>
      <c r="E64" s="7">
        <v>99.704760288243904</v>
      </c>
      <c r="F64" s="13">
        <v>100.4720623175803</v>
      </c>
    </row>
    <row r="65" spans="1:6" s="6" customFormat="1" ht="17.149999999999999" customHeight="1" x14ac:dyDescent="0.2">
      <c r="A65" s="14" t="s">
        <v>76</v>
      </c>
      <c r="B65" s="202"/>
      <c r="C65" s="7">
        <v>100.38001726008768</v>
      </c>
      <c r="D65" s="7">
        <v>100.38374871976407</v>
      </c>
      <c r="E65" s="7">
        <v>100.44612357800293</v>
      </c>
      <c r="F65" s="13">
        <v>100.20045655067391</v>
      </c>
    </row>
    <row r="66" spans="1:6" s="6" customFormat="1" ht="17.149999999999999" customHeight="1" x14ac:dyDescent="0.2">
      <c r="A66" s="14" t="s">
        <v>77</v>
      </c>
      <c r="B66" s="202"/>
      <c r="C66" s="7">
        <v>100.24953821327198</v>
      </c>
      <c r="D66" s="7">
        <v>100.25813725369144</v>
      </c>
      <c r="E66" s="7">
        <v>100.41899357204858</v>
      </c>
      <c r="F66" s="13">
        <v>99.785451554100106</v>
      </c>
    </row>
    <row r="67" spans="1:6" s="6" customFormat="1" ht="17.149999999999999" customHeight="1" x14ac:dyDescent="0.2">
      <c r="A67" s="14" t="s">
        <v>294</v>
      </c>
      <c r="B67" s="202"/>
      <c r="C67" s="7">
        <v>100.19693554768963</v>
      </c>
      <c r="D67" s="7">
        <v>100.19758809756749</v>
      </c>
      <c r="E67" s="7">
        <v>100.22846984804798</v>
      </c>
      <c r="F67" s="13">
        <v>100.10684026758136</v>
      </c>
    </row>
    <row r="68" spans="1:6" s="108" customFormat="1" ht="17.149999999999999" customHeight="1" x14ac:dyDescent="0.2">
      <c r="A68" s="14" t="s">
        <v>79</v>
      </c>
      <c r="B68" s="189"/>
      <c r="C68" s="7">
        <v>99.972671429745006</v>
      </c>
      <c r="D68" s="7">
        <v>99.967644129941888</v>
      </c>
      <c r="E68" s="7">
        <v>99.894923956828436</v>
      </c>
      <c r="F68" s="13">
        <v>100.18133661186373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99.96071062715825</v>
      </c>
      <c r="D70" s="7">
        <v>99.962799270082684</v>
      </c>
      <c r="E70" s="7">
        <v>99.892146484828444</v>
      </c>
      <c r="F70" s="13">
        <v>100.17041661186371</v>
      </c>
    </row>
    <row r="71" spans="1:6" s="6" customFormat="1" ht="17.149999999999999" customHeight="1" x14ac:dyDescent="0.2">
      <c r="A71" s="15" t="s">
        <v>295</v>
      </c>
      <c r="B71" s="202"/>
      <c r="C71" s="7">
        <v>99.882799730456085</v>
      </c>
      <c r="D71" s="7">
        <v>99.908926196553637</v>
      </c>
      <c r="E71" s="7">
        <v>99.742269618317138</v>
      </c>
      <c r="F71" s="13">
        <v>100.39865629904384</v>
      </c>
    </row>
    <row r="72" spans="1:6" s="6" customFormat="1" ht="17.149999999999999" customHeight="1" x14ac:dyDescent="0.2">
      <c r="A72" s="14" t="s">
        <v>296</v>
      </c>
      <c r="B72" s="202"/>
      <c r="C72" s="7">
        <v>101.92331819430377</v>
      </c>
      <c r="D72" s="7">
        <v>101.9620426172966</v>
      </c>
      <c r="E72" s="7">
        <v>102.46624596421023</v>
      </c>
      <c r="F72" s="13">
        <v>100.48041159275051</v>
      </c>
    </row>
    <row r="73" spans="1:6" s="6" customFormat="1" ht="17.149999999999999" customHeight="1" x14ac:dyDescent="0.2">
      <c r="A73" s="14" t="s">
        <v>293</v>
      </c>
      <c r="B73" s="202"/>
      <c r="C73" s="7">
        <v>101.99315480006955</v>
      </c>
      <c r="D73" s="7">
        <v>102.03962248721099</v>
      </c>
      <c r="E73" s="7">
        <v>102.54811873055147</v>
      </c>
      <c r="F73" s="13">
        <v>100.54537653543346</v>
      </c>
    </row>
    <row r="74" spans="1:6" s="6" customFormat="1" ht="17.149999999999999" customHeight="1" x14ac:dyDescent="0.2">
      <c r="A74" s="14" t="s">
        <v>72</v>
      </c>
      <c r="B74" s="202"/>
      <c r="C74" s="7">
        <v>101.99212306664235</v>
      </c>
      <c r="D74" s="7">
        <v>102.05426097085082</v>
      </c>
      <c r="E74" s="7">
        <v>102.56538950573683</v>
      </c>
      <c r="F74" s="13">
        <v>100.55227987641038</v>
      </c>
    </row>
    <row r="75" spans="1:6" s="6" customFormat="1" ht="17.149999999999999" customHeight="1" x14ac:dyDescent="0.2">
      <c r="A75" s="14" t="s">
        <v>73</v>
      </c>
      <c r="B75" s="202"/>
      <c r="C75" s="7">
        <v>101.79803504277697</v>
      </c>
      <c r="D75" s="7">
        <v>101.84419336686572</v>
      </c>
      <c r="E75" s="7">
        <v>102.32599403195543</v>
      </c>
      <c r="F75" s="13">
        <v>100.42839393313817</v>
      </c>
    </row>
    <row r="76" spans="1:6" s="6" customFormat="1" ht="17.149999999999999" customHeight="1" x14ac:dyDescent="0.2">
      <c r="A76" s="14" t="s">
        <v>74</v>
      </c>
      <c r="B76" s="202"/>
      <c r="C76" s="7">
        <v>101.3962073639125</v>
      </c>
      <c r="D76" s="7">
        <v>101.44643052099673</v>
      </c>
      <c r="E76" s="7">
        <v>101.75358473583528</v>
      </c>
      <c r="F76" s="13">
        <v>100.54383989598279</v>
      </c>
    </row>
    <row r="77" spans="1:6" s="6" customFormat="1" ht="17.149999999999999" customHeight="1" x14ac:dyDescent="0.2">
      <c r="A77" s="14" t="s">
        <v>75</v>
      </c>
      <c r="B77" s="202"/>
      <c r="C77" s="7">
        <v>101.01980485479095</v>
      </c>
      <c r="D77" s="7">
        <v>101.06189694130521</v>
      </c>
      <c r="E77" s="7">
        <v>101.36496998675298</v>
      </c>
      <c r="F77" s="13">
        <v>100.17129907124392</v>
      </c>
    </row>
    <row r="78" spans="1:6" s="6" customFormat="1" ht="17.149999999999999" customHeight="1" x14ac:dyDescent="0.2">
      <c r="A78" s="14" t="s">
        <v>76</v>
      </c>
      <c r="B78" s="202"/>
      <c r="C78" s="7">
        <v>101.4618662575468</v>
      </c>
      <c r="D78" s="7">
        <v>101.503048835191</v>
      </c>
      <c r="E78" s="7">
        <v>102.00199993603617</v>
      </c>
      <c r="F78" s="13">
        <v>100.03685184290833</v>
      </c>
    </row>
    <row r="79" spans="1:6" s="6" customFormat="1" ht="17.149999999999999" customHeight="1" x14ac:dyDescent="0.2">
      <c r="A79" s="14" t="s">
        <v>77</v>
      </c>
      <c r="B79" s="202"/>
      <c r="C79" s="7">
        <v>101.55588248654389</v>
      </c>
      <c r="D79" s="7">
        <v>101.5846465106101</v>
      </c>
      <c r="E79" s="7">
        <v>101.89275538641415</v>
      </c>
      <c r="F79" s="13">
        <v>100.67925055851332</v>
      </c>
    </row>
    <row r="80" spans="1:6" s="6" customFormat="1" ht="17.149999999999999" customHeight="1" x14ac:dyDescent="0.2">
      <c r="A80" s="14" t="s">
        <v>78</v>
      </c>
      <c r="B80" s="202"/>
      <c r="C80" s="7">
        <v>101.36071310561162</v>
      </c>
      <c r="D80" s="7">
        <v>101.39734139997699</v>
      </c>
      <c r="E80" s="7">
        <v>101.67054327998315</v>
      </c>
      <c r="F80" s="13">
        <v>100.59452169665843</v>
      </c>
    </row>
    <row r="81" spans="1:6" s="108" customFormat="1" ht="17.149999999999999" customHeight="1" x14ac:dyDescent="0.2">
      <c r="A81" s="14" t="s">
        <v>297</v>
      </c>
      <c r="B81" s="189"/>
      <c r="C81" s="7">
        <v>101.73130409706116</v>
      </c>
      <c r="D81" s="7">
        <v>101.77678281752394</v>
      </c>
      <c r="E81" s="7">
        <v>102.18207919270617</v>
      </c>
      <c r="F81" s="13">
        <v>100.58579571424139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101.75207840683069</v>
      </c>
      <c r="D83" s="7">
        <v>101.83330524346263</v>
      </c>
      <c r="E83" s="7">
        <v>102.17649971153088</v>
      </c>
      <c r="F83" s="13">
        <v>100.8248082264256</v>
      </c>
    </row>
    <row r="84" spans="1:6" s="6" customFormat="1" ht="17.149999999999999" customHeight="1" x14ac:dyDescent="0.2">
      <c r="A84" s="15" t="s">
        <v>80</v>
      </c>
      <c r="B84" s="202"/>
      <c r="C84" s="7">
        <v>102.69197473679561</v>
      </c>
      <c r="D84" s="7">
        <v>102.76328522847464</v>
      </c>
      <c r="E84" s="7">
        <v>103.32303739839192</v>
      </c>
      <c r="F84" s="13">
        <v>101.11842073861533</v>
      </c>
    </row>
    <row r="85" spans="1:6" s="6" customFormat="1" ht="17.149999999999999" customHeight="1" x14ac:dyDescent="0.2">
      <c r="A85" s="14" t="s">
        <v>81</v>
      </c>
      <c r="B85" s="202"/>
      <c r="C85" s="7">
        <v>103.15128794707491</v>
      </c>
      <c r="D85" s="7">
        <v>103.22278248923155</v>
      </c>
      <c r="E85" s="7">
        <v>104.01466540482791</v>
      </c>
      <c r="F85" s="13">
        <v>100.89578822642559</v>
      </c>
    </row>
    <row r="86" spans="1:6" s="6" customFormat="1" ht="17.149999999999999" customHeight="1" x14ac:dyDescent="0.2">
      <c r="A86" s="14" t="s">
        <v>82</v>
      </c>
      <c r="B86" s="202"/>
      <c r="C86" s="7">
        <v>103.53019237348023</v>
      </c>
      <c r="D86" s="7">
        <v>103.59908413526779</v>
      </c>
      <c r="E86" s="7">
        <v>104.23201916037326</v>
      </c>
      <c r="F86" s="13">
        <v>101.73916754514894</v>
      </c>
    </row>
    <row r="87" spans="1:6" s="6" customFormat="1" ht="17.149999999999999" customHeight="1" x14ac:dyDescent="0.2">
      <c r="A87" s="14" t="s">
        <v>298</v>
      </c>
      <c r="B87" s="202"/>
      <c r="C87" s="7">
        <v>103.54102282931215</v>
      </c>
      <c r="D87" s="7">
        <v>103.62357572133158</v>
      </c>
      <c r="E87" s="7">
        <v>104.25369698112621</v>
      </c>
      <c r="F87" s="13">
        <v>101.77192754514896</v>
      </c>
    </row>
    <row r="88" spans="1:6" s="6" customFormat="1" ht="17.149999999999999" customHeight="1" x14ac:dyDescent="0.2">
      <c r="A88" s="14" t="s">
        <v>73</v>
      </c>
      <c r="B88" s="202"/>
      <c r="C88" s="7">
        <v>103.97787116122043</v>
      </c>
      <c r="D88" s="7">
        <v>104.06870389152625</v>
      </c>
      <c r="E88" s="7">
        <v>104.90232907091938</v>
      </c>
      <c r="F88" s="13">
        <v>101.61904754514894</v>
      </c>
    </row>
    <row r="89" spans="1:6" s="6" customFormat="1" ht="17.149999999999999" customHeight="1" x14ac:dyDescent="0.2">
      <c r="A89" s="14" t="s">
        <v>74</v>
      </c>
      <c r="B89" s="202"/>
      <c r="C89" s="7">
        <v>103.9256174164704</v>
      </c>
      <c r="D89" s="7">
        <v>104.00294484968309</v>
      </c>
      <c r="E89" s="7">
        <v>104.82051282808294</v>
      </c>
      <c r="F89" s="13">
        <v>101.60047352757152</v>
      </c>
    </row>
    <row r="90" spans="1:6" s="6" customFormat="1" ht="17.149999999999999" customHeight="1" x14ac:dyDescent="0.2">
      <c r="A90" s="14" t="s">
        <v>75</v>
      </c>
      <c r="B90" s="202"/>
      <c r="C90" s="7">
        <v>104.13532374264447</v>
      </c>
      <c r="D90" s="7">
        <v>104.21417272665781</v>
      </c>
      <c r="E90" s="7">
        <v>105.09061578877818</v>
      </c>
      <c r="F90" s="13">
        <v>101.63869352757152</v>
      </c>
    </row>
    <row r="91" spans="1:6" s="6" customFormat="1" ht="17.149999999999999" customHeight="1" x14ac:dyDescent="0.2">
      <c r="A91" s="14" t="s">
        <v>76</v>
      </c>
      <c r="B91" s="202"/>
      <c r="C91" s="7">
        <v>105.87118184791549</v>
      </c>
      <c r="D91" s="7">
        <v>105.96787262508184</v>
      </c>
      <c r="E91" s="7">
        <v>107.02952266813301</v>
      </c>
      <c r="F91" s="13">
        <v>102.8481518802198</v>
      </c>
    </row>
    <row r="92" spans="1:6" s="6" customFormat="1" ht="17.149999999999999" customHeight="1" x14ac:dyDescent="0.2">
      <c r="A92" s="14" t="s">
        <v>299</v>
      </c>
      <c r="B92" s="202"/>
      <c r="C92" s="7">
        <v>106.19851946681089</v>
      </c>
      <c r="D92" s="7">
        <v>106.30029324322635</v>
      </c>
      <c r="E92" s="7">
        <v>107.4174673191778</v>
      </c>
      <c r="F92" s="13">
        <v>103.01741188021981</v>
      </c>
    </row>
    <row r="93" spans="1:6" s="6" customFormat="1" ht="17.149999999999999" customHeight="1" x14ac:dyDescent="0.2">
      <c r="A93" s="14" t="s">
        <v>300</v>
      </c>
      <c r="B93" s="202"/>
      <c r="C93" s="7">
        <v>106.43868658251378</v>
      </c>
      <c r="D93" s="7">
        <v>106.53548057103608</v>
      </c>
      <c r="E93" s="7">
        <v>107.69181239330959</v>
      </c>
      <c r="F93" s="13">
        <v>103.13753188021981</v>
      </c>
    </row>
    <row r="94" spans="1:6" s="108" customFormat="1" ht="17.149999999999999" customHeight="1" x14ac:dyDescent="0.2">
      <c r="A94" s="14" t="s">
        <v>79</v>
      </c>
      <c r="B94" s="189"/>
      <c r="C94" s="7">
        <v>108.60245066229002</v>
      </c>
      <c r="D94" s="7">
        <v>108.73198876797163</v>
      </c>
      <c r="E94" s="7">
        <v>110.63951482587296</v>
      </c>
      <c r="F94" s="13">
        <v>103.12661188021981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109.17578984963983</v>
      </c>
      <c r="D96" s="7">
        <v>109.33120414915044</v>
      </c>
      <c r="E96" s="7">
        <v>111.43170547961326</v>
      </c>
      <c r="F96" s="13">
        <v>103.15875813631743</v>
      </c>
    </row>
    <row r="97" spans="1:6" s="6" customFormat="1" ht="17.149999999999999" customHeight="1" x14ac:dyDescent="0.2">
      <c r="A97" s="15" t="s">
        <v>80</v>
      </c>
      <c r="B97" s="202"/>
      <c r="C97" s="7">
        <v>109.56417891234646</v>
      </c>
      <c r="D97" s="7">
        <v>109.71685378580327</v>
      </c>
      <c r="E97" s="7">
        <v>111.78939035765633</v>
      </c>
      <c r="F97" s="13">
        <v>103.62658385173644</v>
      </c>
    </row>
    <row r="98" spans="1:6" s="6" customFormat="1" ht="17.149999999999999" customHeight="1" x14ac:dyDescent="0.2">
      <c r="A98" s="14" t="s">
        <v>296</v>
      </c>
      <c r="B98" s="202"/>
      <c r="C98" s="7">
        <v>111.18273745592407</v>
      </c>
      <c r="D98" s="7">
        <v>111.34306713888351</v>
      </c>
      <c r="E98" s="7">
        <v>114.01731824544649</v>
      </c>
      <c r="F98" s="13">
        <v>103.48462385173644</v>
      </c>
    </row>
    <row r="99" spans="1:6" s="6" customFormat="1" ht="17.149999999999999" customHeight="1" x14ac:dyDescent="0.2">
      <c r="A99" s="14" t="s">
        <v>82</v>
      </c>
      <c r="B99" s="202"/>
      <c r="C99" s="7">
        <v>111.15352035062408</v>
      </c>
      <c r="D99" s="7">
        <v>111.3085432201941</v>
      </c>
      <c r="E99" s="7">
        <v>113.93367580037713</v>
      </c>
      <c r="F99" s="13">
        <v>103.59443759563882</v>
      </c>
    </row>
    <row r="100" spans="1:6" s="6" customFormat="1" ht="17.149999999999999" customHeight="1" x14ac:dyDescent="0.2">
      <c r="A100" s="14" t="s">
        <v>298</v>
      </c>
      <c r="B100" s="202"/>
      <c r="C100" s="7">
        <v>111.18392363517847</v>
      </c>
      <c r="D100" s="7">
        <v>111.35284225187397</v>
      </c>
      <c r="E100" s="7">
        <v>113.96726198718663</v>
      </c>
      <c r="F100" s="13">
        <v>103.67021694853882</v>
      </c>
    </row>
    <row r="101" spans="1:6" s="6" customFormat="1" ht="17.149999999999999" customHeight="1" x14ac:dyDescent="0.2">
      <c r="A101" s="14" t="s">
        <v>73</v>
      </c>
      <c r="B101" s="202"/>
      <c r="C101" s="7">
        <v>111.9697199692537</v>
      </c>
      <c r="D101" s="7">
        <v>112.14295336828899</v>
      </c>
      <c r="E101" s="7">
        <v>114.87899012537115</v>
      </c>
      <c r="F101" s="13">
        <v>104.10294933339715</v>
      </c>
    </row>
    <row r="102" spans="1:6" s="6" customFormat="1" ht="17.149999999999999" customHeight="1" x14ac:dyDescent="0.2">
      <c r="A102" s="14" t="s">
        <v>74</v>
      </c>
      <c r="B102" s="202"/>
      <c r="C102" s="7">
        <v>111.86596915634685</v>
      </c>
      <c r="D102" s="7">
        <v>112.03861220407902</v>
      </c>
      <c r="E102" s="7">
        <v>114.689182763579</v>
      </c>
      <c r="F102" s="13">
        <v>104.24975558949478</v>
      </c>
    </row>
    <row r="103" spans="1:6" s="6" customFormat="1" ht="17.149999999999999" customHeight="1" x14ac:dyDescent="0.2">
      <c r="A103" s="14" t="s">
        <v>75</v>
      </c>
      <c r="B103" s="202"/>
      <c r="C103" s="7">
        <v>111.75044447060945</v>
      </c>
      <c r="D103" s="7">
        <v>111.93663837829799</v>
      </c>
      <c r="E103" s="7">
        <v>114.56399229285574</v>
      </c>
      <c r="F103" s="13">
        <v>104.21600523276209</v>
      </c>
    </row>
    <row r="104" spans="1:6" s="6" customFormat="1" ht="17.149999999999999" customHeight="1" x14ac:dyDescent="0.2">
      <c r="A104" s="14" t="s">
        <v>76</v>
      </c>
      <c r="B104" s="202"/>
      <c r="C104" s="7">
        <v>114.41102383644785</v>
      </c>
      <c r="D104" s="7">
        <v>114.63148600844265</v>
      </c>
      <c r="E104" s="7">
        <v>117.64981484093937</v>
      </c>
      <c r="F104" s="13">
        <v>105.76195019936097</v>
      </c>
    </row>
    <row r="105" spans="1:6" s="6" customFormat="1" ht="17.149999999999999" customHeight="1" x14ac:dyDescent="0.2">
      <c r="A105" s="14" t="s">
        <v>77</v>
      </c>
      <c r="B105" s="202"/>
      <c r="C105" s="7">
        <v>114.46757962124487</v>
      </c>
      <c r="D105" s="7">
        <v>114.69437837056778</v>
      </c>
      <c r="E105" s="7">
        <v>117.65929718004935</v>
      </c>
      <c r="F105" s="13">
        <v>105.9817910379399</v>
      </c>
    </row>
    <row r="106" spans="1:6" s="6" customFormat="1" ht="17.149999999999999" customHeight="1" x14ac:dyDescent="0.2">
      <c r="A106" s="14" t="s">
        <v>78</v>
      </c>
      <c r="B106" s="202"/>
      <c r="C106" s="7">
        <v>114.21500347005529</v>
      </c>
      <c r="D106" s="7">
        <v>114.45244945728599</v>
      </c>
      <c r="E106" s="7">
        <v>117.40423514757043</v>
      </c>
      <c r="F106" s="13">
        <v>105.77845456354342</v>
      </c>
    </row>
    <row r="107" spans="1:6" s="108" customFormat="1" ht="17.149999999999999" customHeight="1" x14ac:dyDescent="0.2">
      <c r="A107" s="14" t="s">
        <v>301</v>
      </c>
      <c r="B107" s="189"/>
      <c r="C107" s="7">
        <v>114.95753287174696</v>
      </c>
      <c r="D107" s="7">
        <v>115.1940058743819</v>
      </c>
      <c r="E107" s="7">
        <v>118.34447066650104</v>
      </c>
      <c r="F107" s="13">
        <v>105.93618081963552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114.91802467226252</v>
      </c>
      <c r="D109" s="7">
        <v>115.18365936310272</v>
      </c>
      <c r="E109" s="7">
        <v>118.33617736898167</v>
      </c>
      <c r="F109" s="13">
        <v>105.91980081963553</v>
      </c>
    </row>
    <row r="110" spans="1:6" s="6" customFormat="1" ht="17.149999999999999" customHeight="1" x14ac:dyDescent="0.2">
      <c r="A110" s="15" t="s">
        <v>80</v>
      </c>
      <c r="B110" s="202"/>
      <c r="C110" s="7">
        <v>114.67015723780226</v>
      </c>
      <c r="D110" s="7">
        <v>114.91015965039846</v>
      </c>
      <c r="E110" s="7">
        <v>117.98359823047845</v>
      </c>
      <c r="F110" s="13">
        <v>105.87868062480699</v>
      </c>
    </row>
    <row r="111" spans="1:6" s="6" customFormat="1" ht="17.149999999999999" customHeight="1" x14ac:dyDescent="0.2">
      <c r="A111" s="14" t="s">
        <v>302</v>
      </c>
      <c r="B111" s="202"/>
      <c r="C111" s="7">
        <v>115.32034745150204</v>
      </c>
      <c r="D111" s="7">
        <v>115.5582231688191</v>
      </c>
      <c r="E111" s="7">
        <v>118.85405770296289</v>
      </c>
      <c r="F111" s="13">
        <v>105.87322062480699</v>
      </c>
    </row>
    <row r="112" spans="1:6" s="6" customFormat="1" ht="17.149999999999999" customHeight="1" x14ac:dyDescent="0.2">
      <c r="A112" s="14" t="s">
        <v>82</v>
      </c>
      <c r="B112" s="202"/>
      <c r="C112" s="7">
        <v>115.31757146797258</v>
      </c>
      <c r="D112" s="7">
        <v>115.54695488889413</v>
      </c>
      <c r="E112" s="7">
        <v>118.7917568170389</v>
      </c>
      <c r="F112" s="13">
        <v>106.01191464238441</v>
      </c>
    </row>
    <row r="113" spans="1:6" s="6" customFormat="1" ht="17.149999999999999" customHeight="1" x14ac:dyDescent="0.2">
      <c r="A113" s="14" t="s">
        <v>298</v>
      </c>
      <c r="B113" s="202"/>
      <c r="C113" s="7">
        <v>115.38641330277351</v>
      </c>
      <c r="D113" s="7">
        <v>115.62270764359285</v>
      </c>
      <c r="E113" s="7">
        <v>118.79646684363286</v>
      </c>
      <c r="F113" s="13">
        <v>106.2964306087372</v>
      </c>
    </row>
    <row r="114" spans="1:6" s="6" customFormat="1" ht="17.149999999999999" customHeight="1" x14ac:dyDescent="0.2">
      <c r="A114" s="14" t="s">
        <v>73</v>
      </c>
      <c r="B114" s="202"/>
      <c r="C114" s="7">
        <v>115.41547577713749</v>
      </c>
      <c r="D114" s="7">
        <v>115.642111912677</v>
      </c>
      <c r="E114" s="7">
        <v>118.82947035718587</v>
      </c>
      <c r="F114" s="13">
        <v>106.27587270256245</v>
      </c>
    </row>
    <row r="115" spans="1:6" s="6" customFormat="1" ht="17.149999999999999" customHeight="1" x14ac:dyDescent="0.2">
      <c r="A115" s="14" t="s">
        <v>74</v>
      </c>
      <c r="B115" s="202"/>
      <c r="C115" s="7">
        <v>115.38364118988022</v>
      </c>
      <c r="D115" s="7">
        <v>115.60628946925971</v>
      </c>
      <c r="E115" s="7">
        <v>118.82753914705492</v>
      </c>
      <c r="F115" s="13">
        <v>106.14045888791664</v>
      </c>
    </row>
    <row r="116" spans="1:6" s="6" customFormat="1" ht="17.149999999999999" customHeight="1" x14ac:dyDescent="0.2">
      <c r="A116" s="14" t="s">
        <v>75</v>
      </c>
      <c r="B116" s="202"/>
      <c r="C116" s="7">
        <v>115.06508722849027</v>
      </c>
      <c r="D116" s="7">
        <v>115.285868854105</v>
      </c>
      <c r="E116" s="7">
        <v>118.45326883707935</v>
      </c>
      <c r="F116" s="13">
        <v>105.97827875053207</v>
      </c>
    </row>
    <row r="117" spans="1:6" s="6" customFormat="1" ht="17.149999999999999" customHeight="1" x14ac:dyDescent="0.2">
      <c r="A117" s="14" t="s">
        <v>76</v>
      </c>
      <c r="B117" s="202"/>
      <c r="C117" s="7">
        <v>115.1637908622791</v>
      </c>
      <c r="D117" s="7">
        <v>115.40006315208268</v>
      </c>
      <c r="E117" s="7">
        <v>118.55862792785057</v>
      </c>
      <c r="F117" s="13">
        <v>106.11843582163588</v>
      </c>
    </row>
    <row r="118" spans="1:6" s="6" customFormat="1" ht="17.149999999999999" customHeight="1" x14ac:dyDescent="0.2">
      <c r="A118" s="14" t="s">
        <v>299</v>
      </c>
      <c r="B118" s="202"/>
      <c r="C118" s="7">
        <v>114.73138888176459</v>
      </c>
      <c r="D118" s="7">
        <v>114.96503604264004</v>
      </c>
      <c r="E118" s="7">
        <v>118.05246792641042</v>
      </c>
      <c r="F118" s="13">
        <v>105.89243687571962</v>
      </c>
    </row>
    <row r="119" spans="1:6" s="6" customFormat="1" ht="17.149999999999999" customHeight="1" x14ac:dyDescent="0.2">
      <c r="A119" s="14" t="s">
        <v>300</v>
      </c>
      <c r="B119" s="202"/>
      <c r="C119" s="7">
        <v>114.54576341077706</v>
      </c>
      <c r="D119" s="7">
        <v>114.77290730360997</v>
      </c>
      <c r="E119" s="7">
        <v>117.83026024241354</v>
      </c>
      <c r="F119" s="13">
        <v>105.78869687571962</v>
      </c>
    </row>
    <row r="120" spans="1:6" s="108" customFormat="1" ht="17.149999999999999" customHeight="1" x14ac:dyDescent="0.2">
      <c r="A120" s="14" t="s">
        <v>297</v>
      </c>
      <c r="B120" s="189"/>
      <c r="C120" s="7">
        <v>113.67689313107776</v>
      </c>
      <c r="D120" s="7">
        <v>113.89050747710704</v>
      </c>
      <c r="E120" s="7">
        <v>116.68031498049753</v>
      </c>
      <c r="F120" s="13">
        <v>105.69249495926677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303</v>
      </c>
      <c r="B122" s="51">
        <f>DATEVALUE(LEFT(A122,4) &amp; "/1/1")</f>
        <v>42370</v>
      </c>
      <c r="C122" s="7">
        <v>113.62693167473118</v>
      </c>
      <c r="D122" s="7">
        <v>113.84532166788553</v>
      </c>
      <c r="E122" s="7">
        <v>116.66363240430476</v>
      </c>
      <c r="F122" s="13">
        <v>105.56355073270471</v>
      </c>
    </row>
    <row r="123" spans="1:6" s="6" customFormat="1" ht="17.149999999999999" customHeight="1" x14ac:dyDescent="0.2">
      <c r="A123" s="15" t="s">
        <v>80</v>
      </c>
      <c r="B123" s="202"/>
      <c r="C123" s="7">
        <v>113.23508860077817</v>
      </c>
      <c r="D123" s="7">
        <v>113.45206498395515</v>
      </c>
      <c r="E123" s="7">
        <v>116.11795518638293</v>
      </c>
      <c r="F123" s="13">
        <v>105.61819070261851</v>
      </c>
    </row>
    <row r="124" spans="1:6" s="6" customFormat="1" ht="17.149999999999999" customHeight="1" x14ac:dyDescent="0.2">
      <c r="A124" s="14" t="s">
        <v>81</v>
      </c>
      <c r="B124" s="202"/>
      <c r="C124" s="7">
        <v>112.74651908207497</v>
      </c>
      <c r="D124" s="7">
        <v>112.93085147223344</v>
      </c>
      <c r="E124" s="7">
        <v>115.50044343907859</v>
      </c>
      <c r="F124" s="13">
        <v>105.37995518840836</v>
      </c>
    </row>
    <row r="125" spans="1:6" s="6" customFormat="1" ht="17.149999999999999" customHeight="1" x14ac:dyDescent="0.2">
      <c r="A125" s="14" t="s">
        <v>82</v>
      </c>
      <c r="B125" s="202"/>
      <c r="C125" s="7">
        <v>112.59286725150162</v>
      </c>
      <c r="D125" s="7">
        <v>112.78445742854738</v>
      </c>
      <c r="E125" s="7">
        <v>115.32838577698767</v>
      </c>
      <c r="F125" s="13">
        <v>105.30897518840835</v>
      </c>
    </row>
    <row r="126" spans="1:6" s="6" customFormat="1" ht="17.149999999999999" customHeight="1" x14ac:dyDescent="0.2">
      <c r="A126" s="14" t="s">
        <v>304</v>
      </c>
      <c r="B126" s="202"/>
      <c r="C126" s="7">
        <v>112.76206580009185</v>
      </c>
      <c r="D126" s="7">
        <v>112.9739775436615</v>
      </c>
      <c r="E126" s="7">
        <v>115.55506142032371</v>
      </c>
      <c r="F126" s="13">
        <v>105.38931161070488</v>
      </c>
    </row>
    <row r="127" spans="1:6" s="6" customFormat="1" ht="17.149999999999999" customHeight="1" x14ac:dyDescent="0.2">
      <c r="A127" s="14" t="s">
        <v>73</v>
      </c>
      <c r="B127" s="202"/>
      <c r="C127" s="7">
        <v>112.29111712622542</v>
      </c>
      <c r="D127" s="7">
        <v>112.48314891133822</v>
      </c>
      <c r="E127" s="7">
        <v>114.952943993272</v>
      </c>
      <c r="F127" s="13">
        <v>105.22551161070488</v>
      </c>
    </row>
    <row r="128" spans="1:6" s="6" customFormat="1" ht="17.149999999999999" customHeight="1" x14ac:dyDescent="0.2">
      <c r="A128" s="14" t="s">
        <v>74</v>
      </c>
      <c r="B128" s="202"/>
      <c r="C128" s="7">
        <v>112.29460818540754</v>
      </c>
      <c r="D128" s="7">
        <v>112.48227002022124</v>
      </c>
      <c r="E128" s="7">
        <v>114.93616190709925</v>
      </c>
      <c r="F128" s="13">
        <v>105.27136518839882</v>
      </c>
    </row>
    <row r="129" spans="1:6" s="6" customFormat="1" ht="17.149999999999999" customHeight="1" x14ac:dyDescent="0.2">
      <c r="A129" s="14" t="s">
        <v>75</v>
      </c>
      <c r="B129" s="202"/>
      <c r="C129" s="7">
        <v>111.93447407700593</v>
      </c>
      <c r="D129" s="7">
        <v>112.11343010021977</v>
      </c>
      <c r="E129" s="7">
        <v>114.49964946800908</v>
      </c>
      <c r="F129" s="13">
        <v>105.10138492374244</v>
      </c>
    </row>
    <row r="130" spans="1:6" s="6" customFormat="1" ht="17.149999999999999" customHeight="1" x14ac:dyDescent="0.2">
      <c r="A130" s="14" t="s">
        <v>76</v>
      </c>
      <c r="B130" s="202"/>
      <c r="C130" s="7">
        <v>111.62799034648322</v>
      </c>
      <c r="D130" s="7">
        <v>111.7966161140004</v>
      </c>
      <c r="E130" s="7">
        <v>114.06085802521127</v>
      </c>
      <c r="F130" s="13">
        <v>105.14300882784666</v>
      </c>
    </row>
    <row r="131" spans="1:6" s="6" customFormat="1" ht="17.149999999999999" customHeight="1" x14ac:dyDescent="0.2">
      <c r="A131" s="14" t="s">
        <v>77</v>
      </c>
      <c r="B131" s="202"/>
      <c r="C131" s="7">
        <v>111.58719736540884</v>
      </c>
      <c r="D131" s="7">
        <v>111.75211225368612</v>
      </c>
      <c r="E131" s="7">
        <v>114.04394461103851</v>
      </c>
      <c r="F131" s="13">
        <v>105.01742882784664</v>
      </c>
    </row>
    <row r="132" spans="1:6" s="6" customFormat="1" ht="17.149999999999999" customHeight="1" x14ac:dyDescent="0.2">
      <c r="A132" s="14" t="s">
        <v>78</v>
      </c>
      <c r="B132" s="202"/>
      <c r="C132" s="7">
        <v>111.63724838397017</v>
      </c>
      <c r="D132" s="7">
        <v>111.78357931646768</v>
      </c>
      <c r="E132" s="7">
        <v>114.05077729734192</v>
      </c>
      <c r="F132" s="13">
        <v>105.12128544671467</v>
      </c>
    </row>
    <row r="133" spans="1:6" s="108" customFormat="1" ht="17.149999999999999" customHeight="1" x14ac:dyDescent="0.2">
      <c r="A133" s="14" t="s">
        <v>301</v>
      </c>
      <c r="B133" s="189"/>
      <c r="C133" s="7">
        <v>112.1287335976438</v>
      </c>
      <c r="D133" s="7">
        <v>112.28399515821584</v>
      </c>
      <c r="E133" s="7">
        <v>114.61036117877771</v>
      </c>
      <c r="F133" s="13">
        <v>105.44783254324449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112.52789311020591</v>
      </c>
      <c r="D135" s="7">
        <v>112.70449667191468</v>
      </c>
      <c r="E135" s="7">
        <v>115.10101163246358</v>
      </c>
      <c r="F135" s="13">
        <v>105.66219729394886</v>
      </c>
    </row>
    <row r="136" spans="1:6" s="6" customFormat="1" ht="17.149999999999999" customHeight="1" x14ac:dyDescent="0.2">
      <c r="A136" s="15" t="s">
        <v>80</v>
      </c>
      <c r="B136" s="202"/>
      <c r="C136" s="7">
        <v>112.82829420183899</v>
      </c>
      <c r="D136" s="7">
        <v>113.00177641824075</v>
      </c>
      <c r="E136" s="7">
        <v>115.5257827807315</v>
      </c>
      <c r="F136" s="13">
        <v>105.58483609900338</v>
      </c>
    </row>
    <row r="137" spans="1:6" s="6" customFormat="1" ht="17.149999999999999" customHeight="1" x14ac:dyDescent="0.2">
      <c r="A137" s="14" t="s">
        <v>81</v>
      </c>
      <c r="B137" s="202"/>
      <c r="C137" s="7">
        <v>112.8639971044765</v>
      </c>
      <c r="D137" s="7">
        <v>113.01895444323699</v>
      </c>
      <c r="E137" s="7">
        <v>115.54460008191619</v>
      </c>
      <c r="F137" s="13">
        <v>105.59719701504262</v>
      </c>
    </row>
    <row r="138" spans="1:6" s="6" customFormat="1" ht="17.149999999999999" customHeight="1" x14ac:dyDescent="0.2">
      <c r="A138" s="14" t="s">
        <v>82</v>
      </c>
      <c r="B138" s="202"/>
      <c r="C138" s="7">
        <v>113.26039390073561</v>
      </c>
      <c r="D138" s="7">
        <v>113.41825455957748</v>
      </c>
      <c r="E138" s="7">
        <v>116.02610848550643</v>
      </c>
      <c r="F138" s="13">
        <v>105.75492327113473</v>
      </c>
    </row>
    <row r="139" spans="1:6" s="6" customFormat="1" ht="17.149999999999999" customHeight="1" x14ac:dyDescent="0.2">
      <c r="A139" s="14" t="s">
        <v>72</v>
      </c>
      <c r="B139" s="202"/>
      <c r="C139" s="7">
        <v>113.26013039609339</v>
      </c>
      <c r="D139" s="7">
        <v>113.44997054963554</v>
      </c>
      <c r="E139" s="7">
        <v>116.0367299634643</v>
      </c>
      <c r="F139" s="13">
        <v>105.8486267187665</v>
      </c>
    </row>
    <row r="140" spans="1:6" s="6" customFormat="1" ht="17.149999999999999" customHeight="1" x14ac:dyDescent="0.2">
      <c r="A140" s="14" t="s">
        <v>73</v>
      </c>
      <c r="B140" s="202"/>
      <c r="C140" s="7">
        <v>113.20928524528389</v>
      </c>
      <c r="D140" s="7">
        <v>113.37568420741944</v>
      </c>
      <c r="E140" s="7">
        <v>115.98733121769818</v>
      </c>
      <c r="F140" s="13">
        <v>105.70120671876651</v>
      </c>
    </row>
    <row r="141" spans="1:6" s="6" customFormat="1" ht="17.149999999999999" customHeight="1" x14ac:dyDescent="0.2">
      <c r="A141" s="14" t="s">
        <v>74</v>
      </c>
      <c r="B141" s="202"/>
      <c r="C141" s="7">
        <v>113.21651696402532</v>
      </c>
      <c r="D141" s="7">
        <v>113.39102106418083</v>
      </c>
      <c r="E141" s="7">
        <v>115.99302282038066</v>
      </c>
      <c r="F141" s="13">
        <v>105.74488671876649</v>
      </c>
    </row>
    <row r="142" spans="1:6" s="6" customFormat="1" ht="17.149999999999999" customHeight="1" x14ac:dyDescent="0.2">
      <c r="A142" s="14" t="s">
        <v>75</v>
      </c>
      <c r="B142" s="202"/>
      <c r="C142" s="7">
        <v>113.32997128970469</v>
      </c>
      <c r="D142" s="7">
        <v>113.50442800985891</v>
      </c>
      <c r="E142" s="7">
        <v>116.11736053014464</v>
      </c>
      <c r="F142" s="13">
        <v>105.82617297486414</v>
      </c>
    </row>
    <row r="143" spans="1:6" s="6" customFormat="1" ht="17.149999999999999" customHeight="1" x14ac:dyDescent="0.2">
      <c r="A143" s="14" t="s">
        <v>76</v>
      </c>
      <c r="B143" s="202"/>
      <c r="C143" s="7">
        <v>113.65503748364972</v>
      </c>
      <c r="D143" s="7">
        <v>113.832044906042</v>
      </c>
      <c r="E143" s="7">
        <v>116.5124413321759</v>
      </c>
      <c r="F143" s="13">
        <v>105.95554323791086</v>
      </c>
    </row>
    <row r="144" spans="1:6" s="6" customFormat="1" ht="17.149999999999999" customHeight="1" x14ac:dyDescent="0.2">
      <c r="A144" s="14" t="s">
        <v>77</v>
      </c>
      <c r="B144" s="202"/>
      <c r="C144" s="7">
        <v>114.09216456492746</v>
      </c>
      <c r="D144" s="7">
        <v>114.2743441842576</v>
      </c>
      <c r="E144" s="7">
        <v>117.06995331745344</v>
      </c>
      <c r="F144" s="13">
        <v>106.05928323791086</v>
      </c>
    </row>
    <row r="145" spans="1:6" s="6" customFormat="1" ht="17.149999999999999" customHeight="1" x14ac:dyDescent="0.2">
      <c r="A145" s="14" t="s">
        <v>78</v>
      </c>
      <c r="B145" s="202"/>
      <c r="C145" s="7">
        <v>114.54032364450894</v>
      </c>
      <c r="D145" s="7">
        <v>114.73494115588056</v>
      </c>
      <c r="E145" s="7">
        <v>117.66643630986871</v>
      </c>
      <c r="F145" s="13">
        <v>106.12057118978929</v>
      </c>
    </row>
    <row r="146" spans="1:6" s="108" customFormat="1" ht="17.149999999999999" customHeight="1" x14ac:dyDescent="0.2">
      <c r="A146" s="14" t="s">
        <v>297</v>
      </c>
      <c r="B146" s="189"/>
      <c r="C146" s="7">
        <v>115.40714130219725</v>
      </c>
      <c r="D146" s="7">
        <v>115.61917301528895</v>
      </c>
      <c r="E146" s="7">
        <v>118.59553661762175</v>
      </c>
      <c r="F146" s="13">
        <v>106.87295448948935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116.0651479765953</v>
      </c>
      <c r="D148" s="7">
        <v>116.28421344876681</v>
      </c>
      <c r="E148" s="7">
        <v>119.44951277551942</v>
      </c>
      <c r="F148" s="13">
        <v>106.98279624636379</v>
      </c>
    </row>
    <row r="149" spans="1:6" s="6" customFormat="1" ht="17.149999999999999" customHeight="1" x14ac:dyDescent="0.2">
      <c r="A149" s="15" t="s">
        <v>80</v>
      </c>
      <c r="B149" s="202"/>
      <c r="C149" s="7">
        <v>116.31923479844087</v>
      </c>
      <c r="D149" s="7">
        <v>116.55332213134714</v>
      </c>
      <c r="E149" s="7">
        <v>119.88452208068006</v>
      </c>
      <c r="F149" s="13">
        <v>106.76439624636379</v>
      </c>
    </row>
    <row r="150" spans="1:6" s="6" customFormat="1" ht="17.149999999999999" customHeight="1" x14ac:dyDescent="0.2">
      <c r="A150" s="14" t="s">
        <v>81</v>
      </c>
      <c r="B150" s="202"/>
      <c r="C150" s="7">
        <v>116.61857497300085</v>
      </c>
      <c r="D150" s="7">
        <v>116.84030528181594</v>
      </c>
      <c r="E150" s="7">
        <v>120.20252963936775</v>
      </c>
      <c r="F150" s="13">
        <v>106.96021235873835</v>
      </c>
    </row>
    <row r="151" spans="1:6" s="6" customFormat="1" ht="17.149999999999999" customHeight="1" x14ac:dyDescent="0.2">
      <c r="A151" s="14" t="s">
        <v>305</v>
      </c>
      <c r="B151" s="202"/>
      <c r="C151" s="7">
        <v>116.7208482971303</v>
      </c>
      <c r="D151" s="7">
        <v>116.93737434144808</v>
      </c>
      <c r="E151" s="7">
        <v>120.32679563691721</v>
      </c>
      <c r="F151" s="13">
        <v>106.97736162561692</v>
      </c>
    </row>
    <row r="152" spans="1:6" s="6" customFormat="1" ht="17.149999999999999" customHeight="1" x14ac:dyDescent="0.2">
      <c r="A152" s="14" t="s">
        <v>72</v>
      </c>
      <c r="B152" s="202"/>
      <c r="C152" s="7">
        <v>116.81488870832877</v>
      </c>
      <c r="D152" s="7">
        <v>117.04328695161553</v>
      </c>
      <c r="E152" s="7">
        <v>120.46689256248678</v>
      </c>
      <c r="F152" s="13">
        <v>106.98282162561692</v>
      </c>
    </row>
    <row r="153" spans="1:6" s="6" customFormat="1" ht="17.149999999999999" customHeight="1" x14ac:dyDescent="0.2">
      <c r="A153" s="14" t="s">
        <v>73</v>
      </c>
      <c r="B153" s="202"/>
      <c r="C153" s="7">
        <v>117.06455094366456</v>
      </c>
      <c r="D153" s="7">
        <v>117.28043311218386</v>
      </c>
      <c r="E153" s="7">
        <v>120.77173387406474</v>
      </c>
      <c r="F153" s="13">
        <v>107.02104162561693</v>
      </c>
    </row>
    <row r="154" spans="1:6" s="6" customFormat="1" ht="17.149999999999999" customHeight="1" x14ac:dyDescent="0.2">
      <c r="A154" s="14" t="s">
        <v>74</v>
      </c>
      <c r="B154" s="202"/>
      <c r="C154" s="7">
        <v>117.11573842058417</v>
      </c>
      <c r="D154" s="7">
        <v>117.3455841576118</v>
      </c>
      <c r="E154" s="7">
        <v>120.87949460242284</v>
      </c>
      <c r="F154" s="13">
        <v>106.96098162561692</v>
      </c>
    </row>
    <row r="155" spans="1:6" s="6" customFormat="1" ht="17.149999999999999" customHeight="1" x14ac:dyDescent="0.2">
      <c r="A155" s="14" t="s">
        <v>75</v>
      </c>
      <c r="B155" s="202"/>
      <c r="C155" s="7">
        <v>117.18089589597942</v>
      </c>
      <c r="D155" s="7">
        <v>117.43493013417513</v>
      </c>
      <c r="E155" s="7">
        <v>121.03805554731829</v>
      </c>
      <c r="F155" s="13">
        <v>106.8469353695193</v>
      </c>
    </row>
    <row r="156" spans="1:6" s="6" customFormat="1" ht="17.149999999999999" customHeight="1" x14ac:dyDescent="0.2">
      <c r="A156" s="14" t="s">
        <v>76</v>
      </c>
      <c r="B156" s="202"/>
      <c r="C156" s="7">
        <v>118.14417031985639</v>
      </c>
      <c r="D156" s="7">
        <v>118.39686236117626</v>
      </c>
      <c r="E156" s="7">
        <v>122.28919913165876</v>
      </c>
      <c r="F156" s="13">
        <v>106.95900310770251</v>
      </c>
    </row>
    <row r="157" spans="1:6" s="6" customFormat="1" ht="17.149999999999999" customHeight="1" x14ac:dyDescent="0.2">
      <c r="A157" s="14" t="s">
        <v>88</v>
      </c>
      <c r="B157" s="202"/>
      <c r="C157" s="7">
        <v>118.28521965740254</v>
      </c>
      <c r="D157" s="7">
        <v>118.52999686362593</v>
      </c>
      <c r="E157" s="7">
        <v>122.41790287827682</v>
      </c>
      <c r="F157" s="13">
        <v>107.10515764530766</v>
      </c>
    </row>
    <row r="158" spans="1:6" s="6" customFormat="1" ht="17.149999999999999" customHeight="1" x14ac:dyDescent="0.2">
      <c r="A158" s="14" t="s">
        <v>89</v>
      </c>
      <c r="B158" s="202"/>
      <c r="C158" s="7">
        <v>118.45097829789356</v>
      </c>
      <c r="D158" s="7">
        <v>118.69456773460789</v>
      </c>
      <c r="E158" s="7">
        <v>122.55830524743342</v>
      </c>
      <c r="F158" s="13">
        <v>107.34074907246082</v>
      </c>
    </row>
    <row r="159" spans="1:6" s="6" customFormat="1" ht="17.149999999999999" customHeight="1" x14ac:dyDescent="0.2">
      <c r="A159" s="14" t="s">
        <v>90</v>
      </c>
      <c r="B159" s="202"/>
      <c r="C159" s="7">
        <v>118.83491535058462</v>
      </c>
      <c r="D159" s="7">
        <v>119.08975293513397</v>
      </c>
      <c r="E159" s="7">
        <v>123.03560134384271</v>
      </c>
      <c r="F159" s="13">
        <v>107.49464660296549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118.85448457315918</v>
      </c>
      <c r="D161" s="7">
        <v>119.11352606700066</v>
      </c>
      <c r="E161" s="7">
        <v>123.10276756535012</v>
      </c>
      <c r="F161" s="13">
        <v>107.39090660296549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118.92598393571993</v>
      </c>
      <c r="D162" s="7">
        <v>119.17367595385674</v>
      </c>
      <c r="E162" s="7">
        <v>123.14622555604316</v>
      </c>
      <c r="F162" s="13">
        <v>107.5001066029655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119.28756578241938</v>
      </c>
      <c r="D163" s="7">
        <v>119.52775511865678</v>
      </c>
      <c r="E163" s="7">
        <v>123.45829305058045</v>
      </c>
      <c r="F163" s="13">
        <v>107.97763951799409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119.36629295663468</v>
      </c>
      <c r="D164" s="7">
        <v>119.59322325002172</v>
      </c>
      <c r="E164" s="7">
        <v>123.47094265215999</v>
      </c>
      <c r="F164" s="13">
        <v>108.19831798836212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119.28284710728312</v>
      </c>
      <c r="D165" s="7">
        <v>119.53506933009119</v>
      </c>
      <c r="E165" s="7">
        <v>123.47475315486672</v>
      </c>
      <c r="F165" s="13">
        <v>107.95807798836212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119.75644169911907</v>
      </c>
      <c r="D166" s="7">
        <v>119.98918634433558</v>
      </c>
      <c r="E166" s="7">
        <v>123.90957326948089</v>
      </c>
      <c r="F166" s="13">
        <v>108.46890007079905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119.6211917597129</v>
      </c>
      <c r="D167" s="7">
        <v>119.85534783425784</v>
      </c>
      <c r="E167" s="7">
        <v>123.64657670055213</v>
      </c>
      <c r="F167" s="13">
        <v>108.71460007079905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119.51684772115793</v>
      </c>
      <c r="D168" s="7">
        <v>119.75468740647275</v>
      </c>
      <c r="E168" s="7">
        <v>123.60249701771703</v>
      </c>
      <c r="F168" s="13">
        <v>108.44767381470695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120.2397948569261</v>
      </c>
      <c r="D169" s="7">
        <v>120.47827566340595</v>
      </c>
      <c r="E169" s="7">
        <v>124.17621006113622</v>
      </c>
      <c r="F169" s="13">
        <v>109.61167915239167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120.0291931237</v>
      </c>
      <c r="D170" s="7">
        <v>120.25014783459673</v>
      </c>
      <c r="E170" s="7">
        <v>123.74870320795793</v>
      </c>
      <c r="F170" s="13">
        <v>109.96943824789031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119.82684677083992</v>
      </c>
      <c r="D171" s="7">
        <v>120.05065197683456</v>
      </c>
      <c r="E171" s="7">
        <v>123.51049092956353</v>
      </c>
      <c r="F171" s="13">
        <v>109.88371285658621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120.64697113702074</v>
      </c>
      <c r="D172" s="7">
        <v>120.8921777474005</v>
      </c>
      <c r="E172" s="7">
        <v>124.53818182630441</v>
      </c>
      <c r="F172" s="13">
        <v>110.17818151553681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120.72432285054884</v>
      </c>
      <c r="D174" s="7">
        <v>120.9732673770381</v>
      </c>
      <c r="E174" s="7">
        <v>124.62434928508112</v>
      </c>
      <c r="F174" s="13">
        <v>110.24434964725916</v>
      </c>
    </row>
    <row r="175" spans="1:6" s="6" customFormat="1" ht="17.149999999999999" customHeight="1" x14ac:dyDescent="0.2">
      <c r="A175" s="14" t="s">
        <v>91</v>
      </c>
      <c r="B175" s="202"/>
      <c r="C175" s="7">
        <v>120.4432237386867</v>
      </c>
      <c r="D175" s="7">
        <v>120.6938026425441</v>
      </c>
      <c r="E175" s="7">
        <v>124.29788243067524</v>
      </c>
      <c r="F175" s="13">
        <v>110.10300339116705</v>
      </c>
    </row>
    <row r="176" spans="1:6" s="6" customFormat="1" ht="17.149999999999999" customHeight="1" x14ac:dyDescent="0.2">
      <c r="A176" s="14" t="s">
        <v>92</v>
      </c>
      <c r="B176" s="202"/>
      <c r="C176" s="7">
        <v>120.00768244005397</v>
      </c>
      <c r="D176" s="7">
        <v>120.25094446739648</v>
      </c>
      <c r="E176" s="7">
        <v>123.72202841533387</v>
      </c>
      <c r="F176" s="13">
        <v>110.05096127103542</v>
      </c>
    </row>
    <row r="177" spans="1:6" s="6" customFormat="1" ht="17.149999999999999" customHeight="1" x14ac:dyDescent="0.2">
      <c r="A177" s="14" t="s">
        <v>93</v>
      </c>
      <c r="B177" s="202"/>
      <c r="C177" s="7">
        <v>119.6724255683544</v>
      </c>
      <c r="D177" s="7">
        <v>119.9108437223401</v>
      </c>
      <c r="E177" s="7">
        <v>123.26324793289896</v>
      </c>
      <c r="F177" s="13">
        <v>110.05960787555813</v>
      </c>
    </row>
    <row r="178" spans="1:6" s="6" customFormat="1" ht="17.149999999999999" customHeight="1" x14ac:dyDescent="0.2">
      <c r="A178" s="14" t="s">
        <v>403</v>
      </c>
      <c r="B178" s="202"/>
      <c r="C178" s="7">
        <v>119.36593254808487</v>
      </c>
      <c r="D178" s="7">
        <v>119.60820644995819</v>
      </c>
      <c r="E178" s="7">
        <v>122.81488707727385</v>
      </c>
      <c r="F178" s="13">
        <v>110.18518787555811</v>
      </c>
    </row>
    <row r="179" spans="1:6" s="6" customFormat="1" ht="17.149999999999999" customHeight="1" x14ac:dyDescent="0.2">
      <c r="A179" s="14" t="s">
        <v>73</v>
      </c>
      <c r="B179" s="202"/>
      <c r="C179" s="7">
        <v>119.18464403996553</v>
      </c>
      <c r="D179" s="7">
        <v>119.42223332823569</v>
      </c>
      <c r="E179" s="7">
        <v>122.57793943285196</v>
      </c>
      <c r="F179" s="13">
        <v>110.14900637016487</v>
      </c>
    </row>
    <row r="180" spans="1:6" s="6" customFormat="1" ht="17.149999999999999" customHeight="1" x14ac:dyDescent="0.2">
      <c r="A180" s="14" t="s">
        <v>74</v>
      </c>
      <c r="B180" s="202"/>
      <c r="C180" s="7">
        <v>119.27918473001043</v>
      </c>
      <c r="D180" s="7">
        <v>119.50892522682754</v>
      </c>
      <c r="E180" s="7">
        <v>122.66440397459148</v>
      </c>
      <c r="F180" s="13">
        <v>110.23636637016489</v>
      </c>
    </row>
    <row r="181" spans="1:6" s="6" customFormat="1" ht="17.149999999999999" customHeight="1" x14ac:dyDescent="0.2">
      <c r="A181" s="14" t="s">
        <v>75</v>
      </c>
      <c r="B181" s="202"/>
      <c r="C181" s="7">
        <v>119.28446964764811</v>
      </c>
      <c r="D181" s="7">
        <v>119.51496456729367</v>
      </c>
      <c r="E181" s="7">
        <v>122.64669462469593</v>
      </c>
      <c r="F181" s="13">
        <v>110.31219262626249</v>
      </c>
    </row>
    <row r="182" spans="1:6" s="6" customFormat="1" ht="17.149999999999999" customHeight="1" x14ac:dyDescent="0.2">
      <c r="A182" s="14" t="s">
        <v>76</v>
      </c>
      <c r="B182" s="202"/>
      <c r="C182" s="7">
        <v>119.41329892478674</v>
      </c>
      <c r="D182" s="7">
        <v>119.64745134337798</v>
      </c>
      <c r="E182" s="7">
        <v>122.81527729854412</v>
      </c>
      <c r="F182" s="13">
        <v>110.33860949560548</v>
      </c>
    </row>
    <row r="183" spans="1:6" s="6" customFormat="1" ht="17.149999999999999" customHeight="1" x14ac:dyDescent="0.2">
      <c r="A183" s="14" t="s">
        <v>88</v>
      </c>
      <c r="B183" s="202"/>
      <c r="C183" s="7">
        <v>119.51062288518241</v>
      </c>
      <c r="D183" s="7">
        <v>119.72852335302936</v>
      </c>
      <c r="E183" s="7">
        <v>122.91339070310754</v>
      </c>
      <c r="F183" s="13">
        <v>110.36960436959765</v>
      </c>
    </row>
    <row r="184" spans="1:6" s="6" customFormat="1" ht="17.149999999999999" customHeight="1" x14ac:dyDescent="0.2">
      <c r="A184" s="14" t="s">
        <v>89</v>
      </c>
      <c r="B184" s="202"/>
      <c r="C184" s="7">
        <v>119.50019888634162</v>
      </c>
      <c r="D184" s="7">
        <v>119.73951295252292</v>
      </c>
      <c r="E184" s="7">
        <v>122.90681740241206</v>
      </c>
      <c r="F184" s="13">
        <v>110.43220357850856</v>
      </c>
    </row>
    <row r="185" spans="1:6" s="6" customFormat="1" ht="17.149999999999999" customHeight="1" x14ac:dyDescent="0.2">
      <c r="A185" s="14" t="s">
        <v>90</v>
      </c>
      <c r="B185" s="202"/>
      <c r="C185" s="7">
        <v>119.3988386191179</v>
      </c>
      <c r="D185" s="7">
        <v>119.63580505565513</v>
      </c>
      <c r="E185" s="7">
        <v>122.71265485701171</v>
      </c>
      <c r="F185" s="13">
        <v>110.59430195682828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120.58622340109673</v>
      </c>
      <c r="D187" s="7">
        <v>120.82891651368114</v>
      </c>
      <c r="E187" s="7">
        <v>124.25651464050549</v>
      </c>
      <c r="F187" s="13">
        <v>110.75671894604183</v>
      </c>
    </row>
    <row r="188" spans="1:6" s="6" customFormat="1" ht="17.149999999999999" customHeight="1" x14ac:dyDescent="0.2">
      <c r="A188" s="14" t="s">
        <v>91</v>
      </c>
      <c r="B188" s="202"/>
      <c r="C188" s="7">
        <v>121.23592747012167</v>
      </c>
      <c r="D188" s="7">
        <v>121.48000251387282</v>
      </c>
      <c r="E188" s="7">
        <v>125.13845736961908</v>
      </c>
      <c r="F188" s="13">
        <v>110.72941894604183</v>
      </c>
    </row>
    <row r="189" spans="1:6" s="6" customFormat="1" ht="17.149999999999999" customHeight="1" x14ac:dyDescent="0.2">
      <c r="A189" s="14" t="s">
        <v>92</v>
      </c>
      <c r="B189" s="202"/>
      <c r="C189" s="7">
        <v>121.76941539780984</v>
      </c>
      <c r="D189" s="7">
        <v>122.01858077180063</v>
      </c>
      <c r="E189" s="7">
        <v>125.73458826925406</v>
      </c>
      <c r="F189" s="13">
        <v>111.09887540019761</v>
      </c>
    </row>
    <row r="190" spans="1:6" s="6" customFormat="1" ht="17.149999999999999" customHeight="1" x14ac:dyDescent="0.2">
      <c r="A190" s="14" t="s">
        <v>93</v>
      </c>
      <c r="B190" s="202"/>
      <c r="C190" s="7">
        <v>121.79931444240461</v>
      </c>
      <c r="D190" s="7">
        <v>122.04840644842459</v>
      </c>
      <c r="E190" s="7">
        <v>125.76898954873931</v>
      </c>
      <c r="F190" s="13">
        <v>111.11525540019761</v>
      </c>
    </row>
    <row r="191" spans="1:6" s="6" customFormat="1" ht="17.149999999999999" customHeight="1" x14ac:dyDescent="0.2">
      <c r="A191" s="14" t="s">
        <v>403</v>
      </c>
      <c r="B191" s="202"/>
      <c r="C191" s="7">
        <v>122.02767598078375</v>
      </c>
      <c r="D191" s="7">
        <v>122.29046531133267</v>
      </c>
      <c r="E191" s="7">
        <v>125.98709349974897</v>
      </c>
      <c r="F191" s="13">
        <v>111.42770717278445</v>
      </c>
    </row>
    <row r="192" spans="1:6" s="6" customFormat="1" ht="17.149999999999999" customHeight="1" x14ac:dyDescent="0.2">
      <c r="A192" s="14" t="s">
        <v>73</v>
      </c>
      <c r="B192" s="202"/>
      <c r="C192" s="7">
        <v>123.57953438255048</v>
      </c>
      <c r="D192" s="7">
        <v>123.87590099848418</v>
      </c>
      <c r="E192" s="7">
        <v>127.96285766542979</v>
      </c>
      <c r="F192" s="13">
        <v>111.86613979640416</v>
      </c>
    </row>
    <row r="193" spans="1:6" s="6" customFormat="1" ht="17.149999999999999" customHeight="1" x14ac:dyDescent="0.2">
      <c r="A193" s="14" t="s">
        <v>74</v>
      </c>
      <c r="B193" s="202"/>
      <c r="C193" s="7">
        <v>124.338235223154</v>
      </c>
      <c r="D193" s="7">
        <v>124.6283947949984</v>
      </c>
      <c r="E193" s="7">
        <v>128.98814977441546</v>
      </c>
      <c r="F193" s="13">
        <v>111.81699979640416</v>
      </c>
    </row>
    <row r="194" spans="1:6" s="6" customFormat="1" ht="17.149999999999999" customHeight="1" x14ac:dyDescent="0.2">
      <c r="A194" s="14" t="s">
        <v>75</v>
      </c>
      <c r="B194" s="202"/>
      <c r="C194" s="7">
        <v>124.99923082717672</v>
      </c>
      <c r="D194" s="7">
        <v>125.29904777333384</v>
      </c>
      <c r="E194" s="7">
        <v>129.80484450919047</v>
      </c>
      <c r="F194" s="13">
        <v>112.05850053181102</v>
      </c>
    </row>
    <row r="195" spans="1:6" s="6" customFormat="1" ht="17.149999999999999" customHeight="1" x14ac:dyDescent="0.2">
      <c r="A195" s="14" t="s">
        <v>76</v>
      </c>
      <c r="B195" s="202"/>
      <c r="C195" s="7">
        <v>126.0225439043688</v>
      </c>
      <c r="D195" s="7">
        <v>126.34010271034319</v>
      </c>
      <c r="E195" s="7">
        <v>131.1814890437727</v>
      </c>
      <c r="F195" s="13">
        <v>112.11340580852465</v>
      </c>
    </row>
    <row r="196" spans="1:6" s="6" customFormat="1" ht="17.149999999999999" customHeight="1" x14ac:dyDescent="0.2">
      <c r="A196" s="14" t="s">
        <v>88</v>
      </c>
      <c r="B196" s="202"/>
      <c r="C196" s="7">
        <v>126.59993931989774</v>
      </c>
      <c r="D196" s="7">
        <v>126.91288871298966</v>
      </c>
      <c r="E196" s="7">
        <v>131.93686711413119</v>
      </c>
      <c r="F196" s="13">
        <v>112.14963434082867</v>
      </c>
    </row>
    <row r="197" spans="1:6" s="6" customFormat="1" ht="17.149999999999999" customHeight="1" x14ac:dyDescent="0.2">
      <c r="A197" s="14" t="s">
        <v>89</v>
      </c>
      <c r="B197" s="202"/>
      <c r="C197" s="7">
        <v>127.65339744989328</v>
      </c>
      <c r="D197" s="7">
        <v>127.96744784953808</v>
      </c>
      <c r="E197" s="7">
        <v>133.03455914639596</v>
      </c>
      <c r="F197" s="13">
        <v>113.07744494057532</v>
      </c>
    </row>
    <row r="198" spans="1:6" s="6" customFormat="1" ht="17.149999999999999" customHeight="1" x14ac:dyDescent="0.2">
      <c r="A198" s="14" t="s">
        <v>90</v>
      </c>
      <c r="B198" s="202"/>
      <c r="C198" s="7">
        <v>128.96752923837397</v>
      </c>
      <c r="D198" s="7">
        <v>129.31026037386374</v>
      </c>
      <c r="E198" s="7">
        <v>134.74448780284385</v>
      </c>
      <c r="F198" s="13">
        <v>113.34146523892061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129.13905201204028</v>
      </c>
      <c r="D200" s="7">
        <v>129.48957670084144</v>
      </c>
      <c r="E200" s="7">
        <v>134.9886514494959</v>
      </c>
      <c r="F200" s="13">
        <v>113.33022392427168</v>
      </c>
    </row>
    <row r="201" spans="1:6" s="6" customFormat="1" ht="17.149999999999999" customHeight="1" x14ac:dyDescent="0.2">
      <c r="A201" s="14" t="s">
        <v>91</v>
      </c>
      <c r="B201" s="202"/>
      <c r="C201" s="7">
        <v>129.2755764113659</v>
      </c>
      <c r="D201" s="7">
        <v>129.60987755932575</v>
      </c>
      <c r="E201" s="7">
        <v>135.11272996240879</v>
      </c>
      <c r="F201" s="13">
        <v>113.43942392427168</v>
      </c>
    </row>
    <row r="202" spans="1:6" s="6" customFormat="1" ht="17.149999999999999" customHeight="1" x14ac:dyDescent="0.2">
      <c r="A202" s="14" t="s">
        <v>92</v>
      </c>
      <c r="B202" s="202"/>
      <c r="C202" s="7">
        <v>130.48798577804448</v>
      </c>
      <c r="D202" s="7">
        <v>130.84424552572744</v>
      </c>
      <c r="E202" s="7">
        <v>136.77690536571151</v>
      </c>
      <c r="F202" s="13">
        <v>113.41077759893706</v>
      </c>
    </row>
    <row r="203" spans="1:6" s="6" customFormat="1" ht="17.149999999999999" customHeight="1" x14ac:dyDescent="0.2">
      <c r="A203" s="14" t="s">
        <v>93</v>
      </c>
      <c r="B203" s="202"/>
      <c r="C203" s="7">
        <v>131.89138591560547</v>
      </c>
      <c r="D203" s="7">
        <v>132.24339969487644</v>
      </c>
      <c r="E203" s="7">
        <v>138.37623665888026</v>
      </c>
      <c r="F203" s="13">
        <v>114.2216995812758</v>
      </c>
    </row>
    <row r="204" spans="1:6" s="6" customFormat="1" ht="17.149999999999999" customHeight="1" x14ac:dyDescent="0.2">
      <c r="A204" s="14" t="s">
        <v>403</v>
      </c>
      <c r="B204" s="202"/>
      <c r="C204" s="7">
        <v>132.84881511782146</v>
      </c>
      <c r="D204" s="7">
        <v>133.24539122102385</v>
      </c>
      <c r="E204" s="7">
        <v>139.66961297277442</v>
      </c>
      <c r="F204" s="13">
        <v>114.36743986623424</v>
      </c>
    </row>
    <row r="205" spans="1:6" s="6" customFormat="1" ht="17.149999999999999" customHeight="1" x14ac:dyDescent="0.2">
      <c r="A205" s="14" t="s">
        <v>73</v>
      </c>
      <c r="B205" s="202"/>
      <c r="C205" s="7">
        <v>135.59590873971521</v>
      </c>
      <c r="D205" s="7">
        <v>136.02857791192406</v>
      </c>
      <c r="E205" s="7">
        <v>142.98770373644288</v>
      </c>
      <c r="F205" s="13">
        <v>115.57877965405281</v>
      </c>
    </row>
    <row r="206" spans="1:6" s="6" customFormat="1" ht="17.149999999999999" customHeight="1" x14ac:dyDescent="0.2">
      <c r="A206" s="14" t="s">
        <v>74</v>
      </c>
      <c r="B206" s="202"/>
      <c r="C206" s="52">
        <v>135.82518194442142</v>
      </c>
      <c r="D206" s="52">
        <v>136.26172129681953</v>
      </c>
      <c r="E206" s="52">
        <v>143.29469892650067</v>
      </c>
      <c r="F206" s="63">
        <v>115.59490519006448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136.86398713276685</v>
      </c>
      <c r="D207" s="53">
        <v>137.31806173646305</v>
      </c>
      <c r="E207" s="53">
        <v>144.33225132598665</v>
      </c>
      <c r="F207" s="67">
        <v>116.70645538457829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fitToHeight="3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8">
    <tabColor rgb="FFFFFF00"/>
  </sheetPr>
  <dimension ref="A1:M208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7" customFormat="1" ht="26.5" x14ac:dyDescent="0.35">
      <c r="A1" s="1"/>
      <c r="B1" s="1"/>
      <c r="C1" s="1"/>
      <c r="D1" s="6"/>
      <c r="E1" s="1"/>
      <c r="F1" s="6"/>
      <c r="G1" s="1" t="s">
        <v>83</v>
      </c>
      <c r="H1" s="1"/>
      <c r="I1" s="1"/>
      <c r="J1" s="1"/>
      <c r="K1" s="1"/>
      <c r="L1" s="6"/>
      <c r="M1" s="6"/>
    </row>
    <row r="2" spans="1:13" s="77" customFormat="1" ht="18.75" customHeight="1" x14ac:dyDescent="0.3">
      <c r="A2" s="2"/>
      <c r="B2" s="2"/>
      <c r="C2" s="2"/>
      <c r="D2" s="6"/>
      <c r="E2" s="2"/>
      <c r="F2" s="6"/>
      <c r="G2" s="2" t="s">
        <v>70</v>
      </c>
      <c r="H2" s="2"/>
      <c r="I2" s="2"/>
      <c r="J2" s="2"/>
      <c r="K2" s="2"/>
      <c r="L2" s="6"/>
      <c r="M2" s="6"/>
    </row>
    <row r="3" spans="1:13" s="77" customFormat="1" ht="13.5" customHeight="1" x14ac:dyDescent="0.3">
      <c r="A3" s="78"/>
      <c r="C3" s="79"/>
      <c r="D3" s="6"/>
      <c r="F3" s="6"/>
      <c r="G3" s="80"/>
      <c r="L3" s="6"/>
      <c r="M3" s="6"/>
    </row>
    <row r="4" spans="1:13" s="77" customFormat="1" ht="21" x14ac:dyDescent="0.3">
      <c r="A4" s="3"/>
      <c r="B4" s="3"/>
      <c r="C4" s="3"/>
      <c r="D4" s="6"/>
      <c r="E4" s="3"/>
      <c r="F4" s="6"/>
      <c r="G4" s="3" t="s">
        <v>85</v>
      </c>
      <c r="H4" s="3"/>
      <c r="I4" s="3"/>
      <c r="J4" s="3"/>
      <c r="K4" s="3"/>
      <c r="L4" s="6"/>
      <c r="M4" s="6"/>
    </row>
    <row r="5" spans="1:13" ht="18" customHeight="1" x14ac:dyDescent="0.25">
      <c r="M5" s="81" t="s">
        <v>262</v>
      </c>
    </row>
    <row r="6" spans="1:13" ht="17" thickBot="1" x14ac:dyDescent="0.3">
      <c r="M6" s="81" t="s">
        <v>263</v>
      </c>
    </row>
    <row r="7" spans="1:13" s="87" customFormat="1" ht="19.5" customHeight="1" x14ac:dyDescent="0.2">
      <c r="A7" s="82" t="s">
        <v>182</v>
      </c>
      <c r="B7" s="83" t="s">
        <v>397</v>
      </c>
      <c r="C7" s="84"/>
      <c r="D7" s="85" t="s">
        <v>215</v>
      </c>
      <c r="E7" s="84"/>
      <c r="F7" s="84"/>
      <c r="G7" s="84"/>
      <c r="H7" s="84"/>
      <c r="I7" s="84"/>
      <c r="J7" s="84"/>
      <c r="K7" s="84"/>
      <c r="L7" s="84"/>
      <c r="M7" s="86"/>
    </row>
    <row r="8" spans="1:13" ht="19.5" customHeight="1" x14ac:dyDescent="0.25">
      <c r="A8" s="88" t="s">
        <v>97</v>
      </c>
      <c r="B8" s="89"/>
      <c r="C8" s="90"/>
      <c r="D8" s="90"/>
      <c r="E8" s="89"/>
      <c r="F8" s="89"/>
      <c r="G8" s="89"/>
      <c r="H8" s="89"/>
      <c r="I8" s="89"/>
      <c r="J8" s="89"/>
      <c r="K8" s="89"/>
      <c r="L8" s="89"/>
      <c r="M8" s="91"/>
    </row>
    <row r="9" spans="1:13" ht="19.5" customHeight="1" x14ac:dyDescent="0.25">
      <c r="A9" s="92"/>
      <c r="B9" s="93" t="s">
        <v>98</v>
      </c>
      <c r="C9" s="94" t="s">
        <v>7</v>
      </c>
      <c r="D9" s="94" t="s">
        <v>8</v>
      </c>
      <c r="E9" s="90"/>
      <c r="F9" s="89"/>
      <c r="G9" s="89"/>
      <c r="H9" s="89"/>
      <c r="I9" s="228"/>
      <c r="J9" s="229"/>
      <c r="K9" s="89"/>
      <c r="L9" s="89"/>
      <c r="M9" s="91"/>
    </row>
    <row r="10" spans="1:13" ht="19.5" customHeight="1" x14ac:dyDescent="0.25">
      <c r="A10" s="95"/>
      <c r="B10" s="93" t="s">
        <v>99</v>
      </c>
      <c r="C10" s="94" t="s">
        <v>9</v>
      </c>
      <c r="D10" s="94" t="s">
        <v>10</v>
      </c>
      <c r="E10" s="94" t="s">
        <v>100</v>
      </c>
      <c r="F10" s="96" t="s">
        <v>35</v>
      </c>
      <c r="G10" s="96" t="s">
        <v>36</v>
      </c>
      <c r="H10" s="96" t="s">
        <v>37</v>
      </c>
      <c r="I10" s="230" t="s">
        <v>38</v>
      </c>
      <c r="J10" s="98" t="s">
        <v>39</v>
      </c>
      <c r="K10" s="231" t="s">
        <v>40</v>
      </c>
      <c r="L10" s="98" t="s">
        <v>41</v>
      </c>
      <c r="M10" s="99" t="s">
        <v>42</v>
      </c>
    </row>
    <row r="11" spans="1:13" ht="19.5" customHeight="1" x14ac:dyDescent="0.25">
      <c r="A11" s="100" t="s">
        <v>108</v>
      </c>
      <c r="B11" s="12"/>
      <c r="C11" s="101" t="s">
        <v>404</v>
      </c>
      <c r="D11" s="101" t="s">
        <v>109</v>
      </c>
      <c r="E11" s="101" t="s">
        <v>405</v>
      </c>
      <c r="F11" s="101" t="s">
        <v>43</v>
      </c>
      <c r="G11" s="101" t="s">
        <v>44</v>
      </c>
      <c r="H11" s="101" t="s">
        <v>45</v>
      </c>
      <c r="I11" s="102" t="s">
        <v>46</v>
      </c>
      <c r="J11" s="101" t="s">
        <v>47</v>
      </c>
      <c r="K11" s="101" t="s">
        <v>407</v>
      </c>
      <c r="L11" s="102" t="s">
        <v>48</v>
      </c>
      <c r="M11" s="232" t="s">
        <v>49</v>
      </c>
    </row>
    <row r="12" spans="1:13" ht="19.5" customHeight="1" x14ac:dyDescent="0.25">
      <c r="A12" s="103" t="s">
        <v>5</v>
      </c>
      <c r="B12" s="104"/>
      <c r="C12" s="105" t="s">
        <v>6</v>
      </c>
      <c r="D12" s="105" t="s">
        <v>6</v>
      </c>
      <c r="E12" s="105" t="s">
        <v>406</v>
      </c>
      <c r="F12" s="105"/>
      <c r="G12" s="105"/>
      <c r="H12" s="105"/>
      <c r="I12" s="233" t="s">
        <v>138</v>
      </c>
      <c r="J12" s="105" t="s">
        <v>50</v>
      </c>
      <c r="K12" s="105"/>
      <c r="L12" s="105"/>
      <c r="M12" s="234" t="s">
        <v>51</v>
      </c>
    </row>
    <row r="13" spans="1:13" s="108" customFormat="1" ht="17.149999999999999" customHeight="1" x14ac:dyDescent="0.2">
      <c r="A13" s="205" t="s">
        <v>314</v>
      </c>
      <c r="B13" s="181" t="s">
        <v>71</v>
      </c>
      <c r="C13" s="106">
        <v>99.595369920762494</v>
      </c>
      <c r="D13" s="106">
        <v>102.73355595559499</v>
      </c>
      <c r="E13" s="106">
        <v>105.043627828127</v>
      </c>
      <c r="F13" s="106">
        <v>89.161794834754403</v>
      </c>
      <c r="G13" s="106">
        <v>117.551946309939</v>
      </c>
      <c r="H13" s="106">
        <v>78.0884526120971</v>
      </c>
      <c r="I13" s="106">
        <v>103.519506282951</v>
      </c>
      <c r="J13" s="106">
        <v>121.74912087500699</v>
      </c>
      <c r="K13" s="106">
        <v>90.282807760948302</v>
      </c>
      <c r="L13" s="106">
        <v>100.61815544028801</v>
      </c>
      <c r="M13" s="107">
        <v>85.119452052991093</v>
      </c>
    </row>
    <row r="14" spans="1:13" s="108" customFormat="1" ht="17.149999999999999" customHeight="1" x14ac:dyDescent="0.2">
      <c r="A14" s="206">
        <v>1981</v>
      </c>
      <c r="B14" s="183"/>
      <c r="C14" s="109">
        <v>99.694965290683299</v>
      </c>
      <c r="D14" s="109">
        <v>102.425355287728</v>
      </c>
      <c r="E14" s="109">
        <v>104.20327880550199</v>
      </c>
      <c r="F14" s="109">
        <v>91.301677910788598</v>
      </c>
      <c r="G14" s="109">
        <v>108.617998390384</v>
      </c>
      <c r="H14" s="109">
        <v>81.602432979641407</v>
      </c>
      <c r="I14" s="109">
        <v>108.799001103381</v>
      </c>
      <c r="J14" s="109">
        <v>124.06235417163199</v>
      </c>
      <c r="K14" s="109">
        <v>94.345534110190997</v>
      </c>
      <c r="L14" s="109">
        <v>102.63051854909401</v>
      </c>
      <c r="M14" s="110">
        <v>90.141499724117494</v>
      </c>
    </row>
    <row r="15" spans="1:13" s="108" customFormat="1" ht="17.149999999999999" customHeight="1" x14ac:dyDescent="0.2">
      <c r="A15" s="206">
        <v>1982</v>
      </c>
      <c r="B15" s="183"/>
      <c r="C15" s="109">
        <v>101.188895839495</v>
      </c>
      <c r="D15" s="109">
        <v>103.863625071106</v>
      </c>
      <c r="E15" s="109">
        <v>105.673889595096</v>
      </c>
      <c r="F15" s="109">
        <v>92.460781243640398</v>
      </c>
      <c r="G15" s="109">
        <v>108.735550336694</v>
      </c>
      <c r="H15" s="109">
        <v>82.305229053150299</v>
      </c>
      <c r="I15" s="109">
        <v>109.52363764736199</v>
      </c>
      <c r="J15" s="109">
        <v>124.06235417163199</v>
      </c>
      <c r="K15" s="109">
        <v>95.248362187800495</v>
      </c>
      <c r="L15" s="109">
        <v>103.83793641437801</v>
      </c>
      <c r="M15" s="110">
        <v>90.907574792594502</v>
      </c>
    </row>
    <row r="16" spans="1:13" s="108" customFormat="1" ht="17.149999999999999" customHeight="1" x14ac:dyDescent="0.2">
      <c r="A16" s="206">
        <v>1983</v>
      </c>
      <c r="B16" s="183"/>
      <c r="C16" s="109">
        <v>100.690918989891</v>
      </c>
      <c r="D16" s="109">
        <v>103.04175662346201</v>
      </c>
      <c r="E16" s="109">
        <v>104.623453316815</v>
      </c>
      <c r="F16" s="109">
        <v>88.9834712450849</v>
      </c>
      <c r="G16" s="109">
        <v>107.442478927284</v>
      </c>
      <c r="H16" s="109">
        <v>81.758609884865706</v>
      </c>
      <c r="I16" s="109">
        <v>109.10955962222999</v>
      </c>
      <c r="J16" s="109">
        <v>121.14037527063201</v>
      </c>
      <c r="K16" s="109">
        <v>95.609493418844195</v>
      </c>
      <c r="L16" s="109">
        <v>103.73731825893699</v>
      </c>
      <c r="M16" s="110">
        <v>91.418291504912403</v>
      </c>
    </row>
    <row r="17" spans="1:13" s="108" customFormat="1" ht="17.149999999999999" customHeight="1" x14ac:dyDescent="0.2">
      <c r="A17" s="207">
        <v>1984</v>
      </c>
      <c r="B17" s="185"/>
      <c r="C17" s="111">
        <v>100.29253751020801</v>
      </c>
      <c r="D17" s="111">
        <v>102.219888175817</v>
      </c>
      <c r="E17" s="111">
        <v>103.78310429419</v>
      </c>
      <c r="F17" s="111">
        <v>90.053412783102004</v>
      </c>
      <c r="G17" s="111">
        <v>104.62123221584601</v>
      </c>
      <c r="H17" s="111">
        <v>82.070963695314006</v>
      </c>
      <c r="I17" s="111">
        <v>110.558832710191</v>
      </c>
      <c r="J17" s="111">
        <v>120.896877028882</v>
      </c>
      <c r="K17" s="111">
        <v>96.060907457648995</v>
      </c>
      <c r="L17" s="111">
        <v>103.032991170855</v>
      </c>
      <c r="M17" s="112">
        <v>92.524844381601298</v>
      </c>
    </row>
    <row r="18" spans="1:13" s="108" customFormat="1" ht="17.149999999999999" customHeight="1" x14ac:dyDescent="0.2">
      <c r="A18" s="206">
        <v>1985</v>
      </c>
      <c r="B18" s="181" t="s">
        <v>65</v>
      </c>
      <c r="C18" s="109">
        <v>99.993751400445603</v>
      </c>
      <c r="D18" s="109">
        <v>101.808953951994</v>
      </c>
      <c r="E18" s="109">
        <v>103.047798899393</v>
      </c>
      <c r="F18" s="109">
        <v>85.862808425868494</v>
      </c>
      <c r="G18" s="109">
        <v>103.798368591676</v>
      </c>
      <c r="H18" s="109">
        <v>82.773759768822899</v>
      </c>
      <c r="I18" s="109">
        <v>109.213079128513</v>
      </c>
      <c r="J18" s="109">
        <v>120.653378787132</v>
      </c>
      <c r="K18" s="109">
        <v>96.783169919736594</v>
      </c>
      <c r="L18" s="109">
        <v>102.328664082773</v>
      </c>
      <c r="M18" s="110">
        <v>93.801636162396207</v>
      </c>
    </row>
    <row r="19" spans="1:13" s="108" customFormat="1" ht="17.149999999999999" customHeight="1" x14ac:dyDescent="0.2">
      <c r="A19" s="206">
        <v>1986</v>
      </c>
      <c r="B19" s="181"/>
      <c r="C19" s="109">
        <v>99.393788892042906</v>
      </c>
      <c r="D19" s="109">
        <v>100.994482320378</v>
      </c>
      <c r="E19" s="109">
        <v>102.12036870929801</v>
      </c>
      <c r="F19" s="109">
        <v>85.948671234294395</v>
      </c>
      <c r="G19" s="109">
        <v>101.618602851251</v>
      </c>
      <c r="H19" s="109">
        <v>83.022081048129394</v>
      </c>
      <c r="I19" s="109">
        <v>108.230161416356</v>
      </c>
      <c r="J19" s="109">
        <v>121.015338923494</v>
      </c>
      <c r="K19" s="109">
        <v>96.105687730298399</v>
      </c>
      <c r="L19" s="109">
        <v>100.07743347295199</v>
      </c>
      <c r="M19" s="110">
        <v>93.801636162396207</v>
      </c>
    </row>
    <row r="20" spans="1:13" s="108" customFormat="1" ht="17.149999999999999" customHeight="1" x14ac:dyDescent="0.2">
      <c r="A20" s="206">
        <v>1987</v>
      </c>
      <c r="B20" s="181"/>
      <c r="C20" s="109">
        <v>101.893632677054</v>
      </c>
      <c r="D20" s="109">
        <v>103.64151512313001</v>
      </c>
      <c r="E20" s="109">
        <v>105.41789827407899</v>
      </c>
      <c r="F20" s="109">
        <v>90.327674464013697</v>
      </c>
      <c r="G20" s="109">
        <v>107.74270659816</v>
      </c>
      <c r="H20" s="109">
        <v>83.684271126279995</v>
      </c>
      <c r="I20" s="109">
        <v>108.01173525809899</v>
      </c>
      <c r="J20" s="109">
        <v>121.015338923494</v>
      </c>
      <c r="K20" s="109">
        <v>96.008904560378696</v>
      </c>
      <c r="L20" s="109">
        <v>99.872776144786798</v>
      </c>
      <c r="M20" s="110">
        <v>93.801636162396207</v>
      </c>
    </row>
    <row r="21" spans="1:13" s="108" customFormat="1" ht="17.149999999999999" customHeight="1" x14ac:dyDescent="0.2">
      <c r="A21" s="206">
        <v>1988</v>
      </c>
      <c r="B21" s="181"/>
      <c r="C21" s="109">
        <v>105.69339523027099</v>
      </c>
      <c r="D21" s="109">
        <v>107.71387328121</v>
      </c>
      <c r="E21" s="109">
        <v>110.055049224551</v>
      </c>
      <c r="F21" s="109">
        <v>102.262604835209</v>
      </c>
      <c r="G21" s="109">
        <v>112.621229921969</v>
      </c>
      <c r="H21" s="109">
        <v>84.594782483737006</v>
      </c>
      <c r="I21" s="109">
        <v>112.271045344111</v>
      </c>
      <c r="J21" s="109">
        <v>126.565394347702</v>
      </c>
      <c r="K21" s="109">
        <v>96.396037240057595</v>
      </c>
      <c r="L21" s="109">
        <v>99.975104808869503</v>
      </c>
      <c r="M21" s="110">
        <v>94.270644343208104</v>
      </c>
    </row>
    <row r="22" spans="1:13" s="108" customFormat="1" ht="17.149999999999999" customHeight="1" x14ac:dyDescent="0.2">
      <c r="A22" s="207">
        <v>1989</v>
      </c>
      <c r="B22" s="186"/>
      <c r="C22" s="111">
        <v>108.293232766683</v>
      </c>
      <c r="D22" s="111">
        <v>110.157288176058</v>
      </c>
      <c r="E22" s="111">
        <v>112.837339794835</v>
      </c>
      <c r="F22" s="111">
        <v>115.485477332793</v>
      </c>
      <c r="G22" s="111">
        <v>112.51743155337699</v>
      </c>
      <c r="H22" s="111">
        <v>86.498578958419998</v>
      </c>
      <c r="I22" s="111">
        <v>114.56452000581</v>
      </c>
      <c r="J22" s="111">
        <v>130.908915984038</v>
      </c>
      <c r="K22" s="111">
        <v>97.654218449014195</v>
      </c>
      <c r="L22" s="111">
        <v>101.10072011378</v>
      </c>
      <c r="M22" s="112">
        <v>95.490065613319302</v>
      </c>
    </row>
    <row r="23" spans="1:13" s="108" customFormat="1" ht="17.149999999999999" customHeight="1" x14ac:dyDescent="0.2">
      <c r="A23" s="206">
        <v>1990</v>
      </c>
      <c r="B23" s="181" t="s">
        <v>66</v>
      </c>
      <c r="C23" s="109">
        <v>115.992751624517</v>
      </c>
      <c r="D23" s="109">
        <v>118.403813446169</v>
      </c>
      <c r="E23" s="109">
        <v>121.802498299082</v>
      </c>
      <c r="F23" s="109">
        <v>125.960739960749</v>
      </c>
      <c r="G23" s="109">
        <v>124.869437415787</v>
      </c>
      <c r="H23" s="109">
        <v>93.120479739925798</v>
      </c>
      <c r="I23" s="109">
        <v>116.639568509252</v>
      </c>
      <c r="J23" s="109">
        <v>138.38942546884101</v>
      </c>
      <c r="K23" s="109">
        <v>101.71911158564301</v>
      </c>
      <c r="L23" s="109">
        <v>105.705509997505</v>
      </c>
      <c r="M23" s="110">
        <v>99.335932695977505</v>
      </c>
    </row>
    <row r="24" spans="1:13" s="108" customFormat="1" ht="17.149999999999999" customHeight="1" x14ac:dyDescent="0.2">
      <c r="A24" s="206">
        <v>1991</v>
      </c>
      <c r="B24" s="181"/>
      <c r="C24" s="109">
        <v>125.156179002854</v>
      </c>
      <c r="D24" s="109">
        <v>128.11292614875501</v>
      </c>
      <c r="E24" s="109">
        <v>131.059488169812</v>
      </c>
      <c r="F24" s="109">
        <v>130.99916955917899</v>
      </c>
      <c r="G24" s="109">
        <v>136.232556220623</v>
      </c>
      <c r="H24" s="109">
        <v>100.01139524068</v>
      </c>
      <c r="I24" s="109">
        <v>122.004988660677</v>
      </c>
      <c r="J24" s="109">
        <v>150.01413720822299</v>
      </c>
      <c r="K24" s="109">
        <v>113.92540497592</v>
      </c>
      <c r="L24" s="109">
        <v>110.56796345738999</v>
      </c>
      <c r="M24" s="110">
        <v>114.93167412924601</v>
      </c>
    </row>
    <row r="25" spans="1:13" s="108" customFormat="1" ht="17.149999999999999" customHeight="1" x14ac:dyDescent="0.2">
      <c r="A25" s="206">
        <v>1992</v>
      </c>
      <c r="B25" s="181"/>
      <c r="C25" s="109">
        <v>128.63596155158899</v>
      </c>
      <c r="D25" s="109">
        <v>131.66504055214</v>
      </c>
      <c r="E25" s="109">
        <v>135.20077311198099</v>
      </c>
      <c r="F25" s="109">
        <v>128.605915499925</v>
      </c>
      <c r="G25" s="109">
        <v>139.978639343097</v>
      </c>
      <c r="H25" s="109">
        <v>99.825154281200398</v>
      </c>
      <c r="I25" s="109">
        <v>126.903850538066</v>
      </c>
      <c r="J25" s="109">
        <v>154.44259882322601</v>
      </c>
      <c r="K25" s="109">
        <v>119.825113447888</v>
      </c>
      <c r="L25" s="109">
        <v>116.17035548725801</v>
      </c>
      <c r="M25" s="110">
        <v>120.991166023701</v>
      </c>
    </row>
    <row r="26" spans="1:13" s="108" customFormat="1" ht="17.149999999999999" customHeight="1" x14ac:dyDescent="0.2">
      <c r="A26" s="206">
        <v>1993</v>
      </c>
      <c r="B26" s="181"/>
      <c r="C26" s="109">
        <v>128.519968799965</v>
      </c>
      <c r="D26" s="109">
        <v>131.309829111802</v>
      </c>
      <c r="E26" s="109">
        <v>133.25193313919601</v>
      </c>
      <c r="F26" s="109">
        <v>117.64733112334</v>
      </c>
      <c r="G26" s="109">
        <v>142.22628921658099</v>
      </c>
      <c r="H26" s="109">
        <v>99.825154281200398</v>
      </c>
      <c r="I26" s="109">
        <v>125.504175715955</v>
      </c>
      <c r="J26" s="109">
        <v>148.076685251659</v>
      </c>
      <c r="K26" s="109">
        <v>121.45261923325801</v>
      </c>
      <c r="L26" s="109">
        <v>119.130109767188</v>
      </c>
      <c r="M26" s="110">
        <v>121.885189417964</v>
      </c>
    </row>
    <row r="27" spans="1:13" s="108" customFormat="1" ht="17.149999999999999" customHeight="1" x14ac:dyDescent="0.2">
      <c r="A27" s="207">
        <v>1994</v>
      </c>
      <c r="B27" s="186"/>
      <c r="C27" s="111">
        <v>125.27217175447799</v>
      </c>
      <c r="D27" s="111">
        <v>127.520907081525</v>
      </c>
      <c r="E27" s="111">
        <v>129.23245069532601</v>
      </c>
      <c r="F27" s="111">
        <v>109.837765245773</v>
      </c>
      <c r="G27" s="111">
        <v>140.35324765534401</v>
      </c>
      <c r="H27" s="111">
        <v>98.521467564841501</v>
      </c>
      <c r="I27" s="111">
        <v>115.00661455012199</v>
      </c>
      <c r="J27" s="111">
        <v>139.496540872591</v>
      </c>
      <c r="K27" s="111">
        <v>118.60448410886001</v>
      </c>
      <c r="L27" s="111">
        <v>118.284465687208</v>
      </c>
      <c r="M27" s="112">
        <v>118.209759908213</v>
      </c>
    </row>
    <row r="28" spans="1:13" s="108" customFormat="1" ht="17.149999999999999" customHeight="1" x14ac:dyDescent="0.2">
      <c r="A28" s="206">
        <v>1995</v>
      </c>
      <c r="B28" s="181" t="s">
        <v>67</v>
      </c>
      <c r="C28" s="109">
        <v>123.416287728486</v>
      </c>
      <c r="D28" s="109">
        <v>125.38963843949399</v>
      </c>
      <c r="E28" s="109">
        <v>128.014425712335</v>
      </c>
      <c r="F28" s="109">
        <v>112.60890152491</v>
      </c>
      <c r="G28" s="109">
        <v>138.10559778186001</v>
      </c>
      <c r="H28" s="109">
        <v>106.250467383255</v>
      </c>
      <c r="I28" s="109">
        <v>111.507427494845</v>
      </c>
      <c r="J28" s="109">
        <v>138.38942546884101</v>
      </c>
      <c r="K28" s="109">
        <v>111.992741855793</v>
      </c>
      <c r="L28" s="109">
        <v>112.999190187333</v>
      </c>
      <c r="M28" s="110">
        <v>110.958236821407</v>
      </c>
    </row>
    <row r="29" spans="1:13" s="108" customFormat="1" ht="17.149999999999999" customHeight="1" x14ac:dyDescent="0.2">
      <c r="A29" s="206">
        <v>1996</v>
      </c>
      <c r="B29" s="181"/>
      <c r="C29" s="109">
        <v>121.778203293046</v>
      </c>
      <c r="D29" s="109">
        <v>123.518557817847</v>
      </c>
      <c r="E29" s="109">
        <v>126.683891761038</v>
      </c>
      <c r="F29" s="109">
        <v>112.876722586661</v>
      </c>
      <c r="G29" s="109">
        <v>135.83520181814501</v>
      </c>
      <c r="H29" s="109">
        <v>106.19697926065</v>
      </c>
      <c r="I29" s="109">
        <v>114.58233915896299</v>
      </c>
      <c r="J29" s="109">
        <v>137.886434408893</v>
      </c>
      <c r="K29" s="109">
        <v>107.897171747196</v>
      </c>
      <c r="L29" s="109">
        <v>108.61019335077501</v>
      </c>
      <c r="M29" s="110">
        <v>107.018047620413</v>
      </c>
    </row>
    <row r="30" spans="1:13" s="108" customFormat="1" ht="17.149999999999999" customHeight="1" x14ac:dyDescent="0.2">
      <c r="A30" s="206">
        <v>1997</v>
      </c>
      <c r="B30" s="181"/>
      <c r="C30" s="109">
        <v>122.041344745355</v>
      </c>
      <c r="D30" s="109">
        <v>123.67972831502</v>
      </c>
      <c r="E30" s="109">
        <v>126.681641904755</v>
      </c>
      <c r="F30" s="109">
        <v>112.151582818695</v>
      </c>
      <c r="G30" s="109">
        <v>135.921575588839</v>
      </c>
      <c r="H30" s="109">
        <v>106.19697926065</v>
      </c>
      <c r="I30" s="109">
        <v>113.839008964193</v>
      </c>
      <c r="J30" s="109">
        <v>140.11114300948199</v>
      </c>
      <c r="K30" s="109">
        <v>108.73866573895</v>
      </c>
      <c r="L30" s="109">
        <v>108.581534813574</v>
      </c>
      <c r="M30" s="110">
        <v>108.253819033037</v>
      </c>
    </row>
    <row r="31" spans="1:13" s="108" customFormat="1" ht="17.149999999999999" customHeight="1" x14ac:dyDescent="0.2">
      <c r="A31" s="206">
        <v>1998</v>
      </c>
      <c r="B31" s="181"/>
      <c r="C31" s="109">
        <v>118.784954068814</v>
      </c>
      <c r="D31" s="109">
        <v>120.14580091824099</v>
      </c>
      <c r="E31" s="109">
        <v>123.104323268763</v>
      </c>
      <c r="F31" s="109">
        <v>108.963340312776</v>
      </c>
      <c r="G31" s="109">
        <v>131.175483772315</v>
      </c>
      <c r="H31" s="109">
        <v>106.19697926065</v>
      </c>
      <c r="I31" s="109">
        <v>111.877018818449</v>
      </c>
      <c r="J31" s="109">
        <v>138.24572273458401</v>
      </c>
      <c r="K31" s="109">
        <v>105.45440389140001</v>
      </c>
      <c r="L31" s="109">
        <v>103.886444064101</v>
      </c>
      <c r="M31" s="110">
        <v>105.632626518232</v>
      </c>
    </row>
    <row r="32" spans="1:13" s="108" customFormat="1" ht="17.149999999999999" customHeight="1" x14ac:dyDescent="0.2">
      <c r="A32" s="207">
        <v>1999</v>
      </c>
      <c r="B32" s="186"/>
      <c r="C32" s="111">
        <v>117.242989093213</v>
      </c>
      <c r="D32" s="111">
        <v>118.484155334356</v>
      </c>
      <c r="E32" s="111">
        <v>121.42915928253601</v>
      </c>
      <c r="F32" s="111">
        <v>105.324484170387</v>
      </c>
      <c r="G32" s="111">
        <v>129.38948928073501</v>
      </c>
      <c r="H32" s="111">
        <v>106.19697926065</v>
      </c>
      <c r="I32" s="111">
        <v>111.171946783048</v>
      </c>
      <c r="J32" s="111">
        <v>136.93265165427499</v>
      </c>
      <c r="K32" s="111">
        <v>103.881360941522</v>
      </c>
      <c r="L32" s="111">
        <v>103.66863794723101</v>
      </c>
      <c r="M32" s="112">
        <v>103.44685203726701</v>
      </c>
    </row>
    <row r="33" spans="1:13" s="108" customFormat="1" ht="17.149999999999999" customHeight="1" x14ac:dyDescent="0.2">
      <c r="A33" s="208">
        <v>2000</v>
      </c>
      <c r="B33" s="188" t="s">
        <v>68</v>
      </c>
      <c r="C33" s="113">
        <v>115.483726958505</v>
      </c>
      <c r="D33" s="113">
        <v>116.59184812209099</v>
      </c>
      <c r="E33" s="113">
        <v>119.775897919152</v>
      </c>
      <c r="F33" s="113">
        <v>102.36018228695499</v>
      </c>
      <c r="G33" s="113">
        <v>127.991141135162</v>
      </c>
      <c r="H33" s="113">
        <v>106.128799304195</v>
      </c>
      <c r="I33" s="113">
        <v>110.143699210761</v>
      </c>
      <c r="J33" s="113">
        <v>135.07241282229</v>
      </c>
      <c r="K33" s="113">
        <v>101.025868742236</v>
      </c>
      <c r="L33" s="113">
        <v>103.36370938361399</v>
      </c>
      <c r="M33" s="114">
        <v>99.4376579222115</v>
      </c>
    </row>
    <row r="34" spans="1:13" s="108" customFormat="1" ht="17.149999999999999" customHeight="1" x14ac:dyDescent="0.2">
      <c r="A34" s="206">
        <v>2001</v>
      </c>
      <c r="B34" s="181"/>
      <c r="C34" s="109">
        <v>114.021998487285</v>
      </c>
      <c r="D34" s="109">
        <v>115.102654510478</v>
      </c>
      <c r="E34" s="109">
        <v>118.01180192477101</v>
      </c>
      <c r="F34" s="109">
        <v>100.367300394932</v>
      </c>
      <c r="G34" s="109">
        <v>126.404964078655</v>
      </c>
      <c r="H34" s="109">
        <v>105.911764725523</v>
      </c>
      <c r="I34" s="109">
        <v>108.58609823886</v>
      </c>
      <c r="J34" s="109">
        <v>128.812379583758</v>
      </c>
      <c r="K34" s="109">
        <v>100.59499650555399</v>
      </c>
      <c r="L34" s="109">
        <v>103.20544132101099</v>
      </c>
      <c r="M34" s="110">
        <v>98.873893645791597</v>
      </c>
    </row>
    <row r="35" spans="1:13" s="108" customFormat="1" ht="17.149999999999999" customHeight="1" x14ac:dyDescent="0.2">
      <c r="A35" s="206">
        <v>2002</v>
      </c>
      <c r="B35" s="189"/>
      <c r="C35" s="115">
        <v>112.192121261214</v>
      </c>
      <c r="D35" s="115">
        <v>113.521527556471</v>
      </c>
      <c r="E35" s="115">
        <v>116.387728650258</v>
      </c>
      <c r="F35" s="115">
        <v>99.188530714881793</v>
      </c>
      <c r="G35" s="115">
        <v>126.172381391396</v>
      </c>
      <c r="H35" s="115">
        <v>105.911764725523</v>
      </c>
      <c r="I35" s="115">
        <v>100.916501996452</v>
      </c>
      <c r="J35" s="115">
        <v>124.41190484920899</v>
      </c>
      <c r="K35" s="115">
        <v>99.224107197063503</v>
      </c>
      <c r="L35" s="115">
        <v>102.617484640483</v>
      </c>
      <c r="M35" s="116">
        <v>97.121903231232906</v>
      </c>
    </row>
    <row r="36" spans="1:13" s="108" customFormat="1" ht="17.149999999999999" customHeight="1" x14ac:dyDescent="0.2">
      <c r="A36" s="206">
        <v>2003</v>
      </c>
      <c r="B36" s="190"/>
      <c r="C36" s="115">
        <v>109.433926686475</v>
      </c>
      <c r="D36" s="115">
        <v>110.58531009417401</v>
      </c>
      <c r="E36" s="115">
        <v>113.66962707623</v>
      </c>
      <c r="F36" s="115">
        <v>97.902616415450396</v>
      </c>
      <c r="G36" s="115">
        <v>125.742547588294</v>
      </c>
      <c r="H36" s="115">
        <v>105.72568422487301</v>
      </c>
      <c r="I36" s="115">
        <v>98.696193468674394</v>
      </c>
      <c r="J36" s="115">
        <v>115.138680834761</v>
      </c>
      <c r="K36" s="115">
        <v>95.585302323658297</v>
      </c>
      <c r="L36" s="115">
        <v>99.4805013641122</v>
      </c>
      <c r="M36" s="116">
        <v>93.250653186610705</v>
      </c>
    </row>
    <row r="37" spans="1:13" s="108" customFormat="1" ht="17.149999999999999" customHeight="1" x14ac:dyDescent="0.2">
      <c r="A37" s="206">
        <v>2004</v>
      </c>
      <c r="B37" s="190"/>
      <c r="C37" s="115">
        <v>107.300162080576</v>
      </c>
      <c r="D37" s="115">
        <v>108.22418639911299</v>
      </c>
      <c r="E37" s="115">
        <v>111.236988635565</v>
      </c>
      <c r="F37" s="115">
        <v>98.564479020745395</v>
      </c>
      <c r="G37" s="115">
        <v>126.112793383889</v>
      </c>
      <c r="H37" s="115">
        <v>102.20896366804099</v>
      </c>
      <c r="I37" s="115">
        <v>96.705225709176105</v>
      </c>
      <c r="J37" s="115">
        <v>106.159926568545</v>
      </c>
      <c r="K37" s="115">
        <v>93.565218769049196</v>
      </c>
      <c r="L37" s="115">
        <v>97.744483283781804</v>
      </c>
      <c r="M37" s="116">
        <v>91.098819539190401</v>
      </c>
    </row>
    <row r="38" spans="1:13" s="108" customFormat="1" ht="17.149999999999999" customHeight="1" x14ac:dyDescent="0.2">
      <c r="A38" s="209">
        <v>2005</v>
      </c>
      <c r="B38" s="192" t="s">
        <v>69</v>
      </c>
      <c r="C38" s="117">
        <v>102.960081777562</v>
      </c>
      <c r="D38" s="117">
        <v>103.54564287671199</v>
      </c>
      <c r="E38" s="117">
        <v>105.177193874713</v>
      </c>
      <c r="F38" s="117">
        <v>98.552174059062907</v>
      </c>
      <c r="G38" s="117">
        <v>111.877394470878</v>
      </c>
      <c r="H38" s="117">
        <v>101.914718498387</v>
      </c>
      <c r="I38" s="117">
        <v>96.249243354139494</v>
      </c>
      <c r="J38" s="117">
        <v>104.371179482651</v>
      </c>
      <c r="K38" s="117">
        <v>94.110860016802704</v>
      </c>
      <c r="L38" s="117">
        <v>94.576444047203694</v>
      </c>
      <c r="M38" s="118">
        <v>93.477649997944894</v>
      </c>
    </row>
    <row r="39" spans="1:13" s="108" customFormat="1" ht="17.149999999999999" customHeight="1" x14ac:dyDescent="0.2">
      <c r="A39" s="206">
        <v>2006</v>
      </c>
      <c r="B39" s="193"/>
      <c r="C39" s="119">
        <v>100.861382066704</v>
      </c>
      <c r="D39" s="119">
        <v>100.950972991708</v>
      </c>
      <c r="E39" s="119">
        <v>101.85669306859801</v>
      </c>
      <c r="F39" s="119">
        <v>99.552673181551299</v>
      </c>
      <c r="G39" s="119">
        <v>103.197250640677</v>
      </c>
      <c r="H39" s="119">
        <v>101.914718498387</v>
      </c>
      <c r="I39" s="119">
        <v>99.522476296665303</v>
      </c>
      <c r="J39" s="119">
        <v>102.270296757472</v>
      </c>
      <c r="K39" s="119">
        <v>95.713458339829899</v>
      </c>
      <c r="L39" s="119">
        <v>98.165372038850606</v>
      </c>
      <c r="M39" s="120">
        <v>94.469634333209299</v>
      </c>
    </row>
    <row r="40" spans="1:13" s="108" customFormat="1" ht="17.149999999999999" customHeight="1" x14ac:dyDescent="0.2">
      <c r="A40" s="206">
        <v>2007</v>
      </c>
      <c r="B40" s="189"/>
      <c r="C40" s="119">
        <v>101.72157286857301</v>
      </c>
      <c r="D40" s="119">
        <v>102.158151155653</v>
      </c>
      <c r="E40" s="119">
        <v>102.56619299207399</v>
      </c>
      <c r="F40" s="119">
        <v>102.871884729142</v>
      </c>
      <c r="G40" s="119">
        <v>103.817097763703</v>
      </c>
      <c r="H40" s="119">
        <v>101.914718498387</v>
      </c>
      <c r="I40" s="119">
        <v>101.45132571951</v>
      </c>
      <c r="J40" s="119">
        <v>101.78469847867299</v>
      </c>
      <c r="K40" s="119">
        <v>99.798564401021196</v>
      </c>
      <c r="L40" s="119">
        <v>102.863108505407</v>
      </c>
      <c r="M40" s="120">
        <v>97.964914084917893</v>
      </c>
    </row>
    <row r="41" spans="1:13" s="108" customFormat="1" ht="17.149999999999999" customHeight="1" x14ac:dyDescent="0.2">
      <c r="A41" s="206">
        <v>2008</v>
      </c>
      <c r="B41" s="189"/>
      <c r="C41" s="119">
        <v>102.56870950181199</v>
      </c>
      <c r="D41" s="119">
        <v>103.058380322692</v>
      </c>
      <c r="E41" s="119">
        <v>103.21365709836699</v>
      </c>
      <c r="F41" s="119">
        <v>109.470314376358</v>
      </c>
      <c r="G41" s="119">
        <v>102.57795866343</v>
      </c>
      <c r="H41" s="119">
        <v>101.914718498387</v>
      </c>
      <c r="I41" s="119">
        <v>103.589939638442</v>
      </c>
      <c r="J41" s="119">
        <v>102.25491054994799</v>
      </c>
      <c r="K41" s="119">
        <v>102.160460083929</v>
      </c>
      <c r="L41" s="119">
        <v>104.352813092483</v>
      </c>
      <c r="M41" s="120">
        <v>101.405905981175</v>
      </c>
    </row>
    <row r="42" spans="1:13" s="108" customFormat="1" ht="17.149999999999999" customHeight="1" x14ac:dyDescent="0.2">
      <c r="A42" s="207">
        <v>2009</v>
      </c>
      <c r="B42" s="194"/>
      <c r="C42" s="121">
        <v>101.900086705441</v>
      </c>
      <c r="D42" s="121">
        <v>102.08526262860499</v>
      </c>
      <c r="E42" s="121">
        <v>102.207341713904</v>
      </c>
      <c r="F42" s="121">
        <v>105.950848754258</v>
      </c>
      <c r="G42" s="121">
        <v>101.502273767766</v>
      </c>
      <c r="H42" s="121">
        <v>101.359742502125</v>
      </c>
      <c r="I42" s="121">
        <v>102.157411150702</v>
      </c>
      <c r="J42" s="121">
        <v>102.58065788213899</v>
      </c>
      <c r="K42" s="121">
        <v>101.379314936535</v>
      </c>
      <c r="L42" s="121">
        <v>101.194050128466</v>
      </c>
      <c r="M42" s="122">
        <v>101.838598566252</v>
      </c>
    </row>
    <row r="43" spans="1:13" s="108" customFormat="1" ht="17.149999999999999" customHeight="1" x14ac:dyDescent="0.2">
      <c r="A43" s="206">
        <v>2010</v>
      </c>
      <c r="B43" s="189" t="s">
        <v>124</v>
      </c>
      <c r="C43" s="119">
        <v>99.5811179915124</v>
      </c>
      <c r="D43" s="119">
        <v>99.550113028567196</v>
      </c>
      <c r="E43" s="119">
        <v>99.627236060017694</v>
      </c>
      <c r="F43" s="119">
        <v>98.560311312847801</v>
      </c>
      <c r="G43" s="119">
        <v>99.067856514958606</v>
      </c>
      <c r="H43" s="119">
        <v>100.353831468001</v>
      </c>
      <c r="I43" s="119">
        <v>100</v>
      </c>
      <c r="J43" s="119">
        <v>100.526376733525</v>
      </c>
      <c r="K43" s="119">
        <v>99.104133064639896</v>
      </c>
      <c r="L43" s="119">
        <v>98.955002682202206</v>
      </c>
      <c r="M43" s="120">
        <v>99.164626008711195</v>
      </c>
    </row>
    <row r="44" spans="1:13" s="108" customFormat="1" ht="17.149999999999999" customHeight="1" x14ac:dyDescent="0.2">
      <c r="A44" s="210">
        <v>2011</v>
      </c>
      <c r="B44" s="196"/>
      <c r="C44" s="123">
        <v>100</v>
      </c>
      <c r="D44" s="123">
        <v>100</v>
      </c>
      <c r="E44" s="123">
        <v>100</v>
      </c>
      <c r="F44" s="123">
        <v>100</v>
      </c>
      <c r="G44" s="123">
        <v>100</v>
      </c>
      <c r="H44" s="123">
        <v>100</v>
      </c>
      <c r="I44" s="123">
        <v>100</v>
      </c>
      <c r="J44" s="123">
        <v>100</v>
      </c>
      <c r="K44" s="123">
        <v>100</v>
      </c>
      <c r="L44" s="123">
        <v>100</v>
      </c>
      <c r="M44" s="124">
        <v>100</v>
      </c>
    </row>
    <row r="45" spans="1:13" s="108" customFormat="1" ht="17.149999999999999" customHeight="1" x14ac:dyDescent="0.2">
      <c r="A45" s="208">
        <v>2012</v>
      </c>
      <c r="B45" s="197"/>
      <c r="C45" s="125">
        <v>100.6850011014</v>
      </c>
      <c r="D45" s="125">
        <v>100.89459761489999</v>
      </c>
      <c r="E45" s="125">
        <v>100.8576076633</v>
      </c>
      <c r="F45" s="125">
        <v>109.80427395780001</v>
      </c>
      <c r="G45" s="125">
        <v>100.8357154535</v>
      </c>
      <c r="H45" s="125">
        <v>100.29201060210001</v>
      </c>
      <c r="I45" s="125">
        <v>100</v>
      </c>
      <c r="J45" s="125">
        <v>97.942542664599998</v>
      </c>
      <c r="K45" s="125">
        <v>101.10838699590001</v>
      </c>
      <c r="L45" s="125">
        <v>99.280668540400001</v>
      </c>
      <c r="M45" s="126">
        <v>100.2075468642</v>
      </c>
    </row>
    <row r="46" spans="1:13" s="108" customFormat="1" ht="17.149999999999999" customHeight="1" x14ac:dyDescent="0.2">
      <c r="A46" s="208">
        <v>2013</v>
      </c>
      <c r="B46" s="197"/>
      <c r="C46" s="125">
        <v>103.370444968</v>
      </c>
      <c r="D46" s="125">
        <v>103.8536836943</v>
      </c>
      <c r="E46" s="125">
        <v>104.1545313588</v>
      </c>
      <c r="F46" s="125">
        <v>116.87799072369999</v>
      </c>
      <c r="G46" s="125">
        <v>106.521033594</v>
      </c>
      <c r="H46" s="125">
        <v>100.61199053999999</v>
      </c>
      <c r="I46" s="125">
        <v>100</v>
      </c>
      <c r="J46" s="125">
        <v>98.927280580300007</v>
      </c>
      <c r="K46" s="125">
        <v>102.1148861752</v>
      </c>
      <c r="L46" s="125">
        <v>101.4325949749</v>
      </c>
      <c r="M46" s="126">
        <v>100.5533490995</v>
      </c>
    </row>
    <row r="47" spans="1:13" s="108" customFormat="1" ht="17.149999999999999" customHeight="1" x14ac:dyDescent="0.2">
      <c r="A47" s="208">
        <v>2014</v>
      </c>
      <c r="B47" s="197"/>
      <c r="C47" s="125">
        <v>107.1033772168</v>
      </c>
      <c r="D47" s="125">
        <v>107.8041638813</v>
      </c>
      <c r="E47" s="125">
        <v>108.4280550286</v>
      </c>
      <c r="F47" s="125">
        <v>131.90975860340001</v>
      </c>
      <c r="G47" s="125">
        <v>110.1001564167</v>
      </c>
      <c r="H47" s="125">
        <v>101.6173848832</v>
      </c>
      <c r="I47" s="125">
        <v>100</v>
      </c>
      <c r="J47" s="125">
        <v>104.00386269249999</v>
      </c>
      <c r="K47" s="125">
        <v>104.1982845389</v>
      </c>
      <c r="L47" s="125">
        <v>106.6319344505</v>
      </c>
      <c r="M47" s="126">
        <v>100.9906206389</v>
      </c>
    </row>
    <row r="48" spans="1:13" s="108" customFormat="1" ht="17.149999999999999" customHeight="1" x14ac:dyDescent="0.2">
      <c r="A48" s="211">
        <v>2015</v>
      </c>
      <c r="B48" s="199">
        <f>DATEVALUE(LEFT(A48,4) &amp; "/1/1")</f>
        <v>42005</v>
      </c>
      <c r="C48" s="127">
        <v>108.72754332060001</v>
      </c>
      <c r="D48" s="127">
        <v>109.5589865625</v>
      </c>
      <c r="E48" s="127">
        <v>110.2662494394</v>
      </c>
      <c r="F48" s="127">
        <v>137.24193959339999</v>
      </c>
      <c r="G48" s="127">
        <v>109.9475727521</v>
      </c>
      <c r="H48" s="127">
        <v>102.07482772909999</v>
      </c>
      <c r="I48" s="127">
        <v>100</v>
      </c>
      <c r="J48" s="127">
        <v>108.4773903184</v>
      </c>
      <c r="K48" s="127">
        <v>105.4712468842</v>
      </c>
      <c r="L48" s="127">
        <v>108.921968303</v>
      </c>
      <c r="M48" s="128">
        <v>101.9361625045</v>
      </c>
    </row>
    <row r="49" spans="1:13" s="108" customFormat="1" ht="17.149999999999999" customHeight="1" x14ac:dyDescent="0.2">
      <c r="A49" s="208">
        <v>2016</v>
      </c>
      <c r="B49" s="197"/>
      <c r="C49" s="125">
        <v>108.30469714820001</v>
      </c>
      <c r="D49" s="125">
        <v>109.04167934980001</v>
      </c>
      <c r="E49" s="125">
        <v>109.765778883</v>
      </c>
      <c r="F49" s="125">
        <v>131.97954121340001</v>
      </c>
      <c r="G49" s="125">
        <v>109.21676369559999</v>
      </c>
      <c r="H49" s="125">
        <v>102.2495987488</v>
      </c>
      <c r="I49" s="125">
        <v>100</v>
      </c>
      <c r="J49" s="125">
        <v>108.5332726714</v>
      </c>
      <c r="K49" s="125">
        <v>104.85662950539999</v>
      </c>
      <c r="L49" s="125">
        <v>107.8538683119</v>
      </c>
      <c r="M49" s="126">
        <v>101.5403465043</v>
      </c>
    </row>
    <row r="50" spans="1:13" s="108" customFormat="1" ht="17.149999999999999" customHeight="1" x14ac:dyDescent="0.2">
      <c r="A50" s="208">
        <v>2017</v>
      </c>
      <c r="B50" s="197"/>
      <c r="C50" s="125">
        <v>108.7194068471</v>
      </c>
      <c r="D50" s="125">
        <v>109.20532137479999</v>
      </c>
      <c r="E50" s="125">
        <v>109.9120188972</v>
      </c>
      <c r="F50" s="125">
        <v>131.98046497140001</v>
      </c>
      <c r="G50" s="125">
        <v>109.1518878927</v>
      </c>
      <c r="H50" s="125">
        <v>102.1840113904</v>
      </c>
      <c r="I50" s="125">
        <v>100</v>
      </c>
      <c r="J50" s="125">
        <v>108.7473133602</v>
      </c>
      <c r="K50" s="125">
        <v>105.1208492536</v>
      </c>
      <c r="L50" s="125">
        <v>109.40944182360001</v>
      </c>
      <c r="M50" s="126">
        <v>101.4451598282</v>
      </c>
    </row>
    <row r="51" spans="1:13" s="108" customFormat="1" ht="17.149999999999999" customHeight="1" x14ac:dyDescent="0.2">
      <c r="A51" s="206">
        <v>2018</v>
      </c>
      <c r="B51" s="189"/>
      <c r="C51" s="119">
        <v>110.0089945885</v>
      </c>
      <c r="D51" s="119">
        <v>110.56888279490001</v>
      </c>
      <c r="E51" s="119">
        <v>111.3101666765</v>
      </c>
      <c r="F51" s="119">
        <v>136.31298371969999</v>
      </c>
      <c r="G51" s="119">
        <v>109.7125092178</v>
      </c>
      <c r="H51" s="119">
        <v>102.3383345866</v>
      </c>
      <c r="I51" s="119">
        <v>100</v>
      </c>
      <c r="J51" s="119">
        <v>112.7431095006</v>
      </c>
      <c r="K51" s="119">
        <v>106.2845132418</v>
      </c>
      <c r="L51" s="119">
        <v>111.8632796971</v>
      </c>
      <c r="M51" s="120">
        <v>101.86325538849999</v>
      </c>
    </row>
    <row r="52" spans="1:13" s="108" customFormat="1" ht="17.149999999999999" customHeight="1" x14ac:dyDescent="0.2">
      <c r="A52" s="260">
        <v>2019</v>
      </c>
      <c r="B52" s="256"/>
      <c r="C52" s="257">
        <v>112.8374093436</v>
      </c>
      <c r="D52" s="257">
        <v>113.4603131304</v>
      </c>
      <c r="E52" s="257">
        <v>114.4819253475</v>
      </c>
      <c r="F52" s="257">
        <v>137.8775224151</v>
      </c>
      <c r="G52" s="257">
        <v>113.0082205349</v>
      </c>
      <c r="H52" s="257">
        <v>103.4852555658</v>
      </c>
      <c r="I52" s="257">
        <v>100</v>
      </c>
      <c r="J52" s="257">
        <v>121.9261145291</v>
      </c>
      <c r="K52" s="257">
        <v>107.555740825</v>
      </c>
      <c r="L52" s="257">
        <v>113.0119295273</v>
      </c>
      <c r="M52" s="261">
        <v>103.19542792759999</v>
      </c>
    </row>
    <row r="53" spans="1:13" s="108" customFormat="1" ht="17.149999999999999" customHeight="1" x14ac:dyDescent="0.2">
      <c r="A53" s="208">
        <v>2020</v>
      </c>
      <c r="B53" s="253" t="s">
        <v>402</v>
      </c>
      <c r="C53" s="119">
        <v>116.0332418862</v>
      </c>
      <c r="D53" s="119">
        <v>117.0666515373</v>
      </c>
      <c r="E53" s="119">
        <v>118.40537229189999</v>
      </c>
      <c r="F53" s="119">
        <v>136.3381336747</v>
      </c>
      <c r="G53" s="119">
        <v>118.8549710984</v>
      </c>
      <c r="H53" s="119">
        <v>113.08834613409999</v>
      </c>
      <c r="I53" s="119">
        <v>100</v>
      </c>
      <c r="J53" s="119">
        <v>126.975557946</v>
      </c>
      <c r="K53" s="119">
        <v>109.32929937909999</v>
      </c>
      <c r="L53" s="119">
        <v>113.62691571400001</v>
      </c>
      <c r="M53" s="120">
        <v>105.7196130551</v>
      </c>
    </row>
    <row r="54" spans="1:13" s="108" customFormat="1" ht="17.149999999999999" customHeight="1" x14ac:dyDescent="0.2">
      <c r="A54" s="208">
        <v>2021</v>
      </c>
      <c r="B54" s="202"/>
      <c r="C54" s="119">
        <v>120.82503860360001</v>
      </c>
      <c r="D54" s="119">
        <v>122.2148301551</v>
      </c>
      <c r="E54" s="119">
        <v>124.17909658230001</v>
      </c>
      <c r="F54" s="119">
        <v>139.67953551170001</v>
      </c>
      <c r="G54" s="119">
        <v>131.69508806990001</v>
      </c>
      <c r="H54" s="119">
        <v>114.9269165608</v>
      </c>
      <c r="I54" s="119">
        <v>100</v>
      </c>
      <c r="J54" s="119">
        <v>127.93287955389999</v>
      </c>
      <c r="K54" s="119">
        <v>110.8620360593</v>
      </c>
      <c r="L54" s="119">
        <v>116.3927286295</v>
      </c>
      <c r="M54" s="120">
        <v>106.8535620454</v>
      </c>
    </row>
    <row r="55" spans="1:13" s="108" customFormat="1" ht="17.149999999999999" customHeight="1" x14ac:dyDescent="0.2">
      <c r="A55" s="212"/>
      <c r="B55" s="201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31"/>
    </row>
    <row r="56" spans="1:13" ht="17.149999999999999" customHeight="1" x14ac:dyDescent="0.2">
      <c r="A56" s="9" t="s">
        <v>292</v>
      </c>
      <c r="B56" s="51">
        <f>DATEVALUE(LEFT(A56,4) &amp; "/1/1")</f>
        <v>40544</v>
      </c>
      <c r="C56" s="7">
        <v>99.389526100246414</v>
      </c>
      <c r="D56" s="7">
        <v>99.324759024304356</v>
      </c>
      <c r="E56" s="7">
        <v>99.349589607815645</v>
      </c>
      <c r="F56" s="7">
        <v>97.50108778864228</v>
      </c>
      <c r="G56" s="7">
        <v>98.958899061607994</v>
      </c>
      <c r="H56" s="7">
        <v>100.27778175313273</v>
      </c>
      <c r="I56" s="7">
        <v>100</v>
      </c>
      <c r="J56" s="7">
        <v>100.20143495142972</v>
      </c>
      <c r="K56" s="7">
        <v>99.181246668756046</v>
      </c>
      <c r="L56" s="7">
        <v>99.622071263768419</v>
      </c>
      <c r="M56" s="11">
        <v>99.961224459074799</v>
      </c>
    </row>
    <row r="57" spans="1:13" ht="17.149999999999999" customHeight="1" x14ac:dyDescent="0.2">
      <c r="A57" s="10" t="s">
        <v>344</v>
      </c>
      <c r="B57" s="202"/>
      <c r="C57" s="7">
        <v>99.586302434177796</v>
      </c>
      <c r="D57" s="7">
        <v>99.586749956617041</v>
      </c>
      <c r="E57" s="7">
        <v>99.618641873536703</v>
      </c>
      <c r="F57" s="7">
        <v>98.361776868958202</v>
      </c>
      <c r="G57" s="7">
        <v>99.438443411724009</v>
      </c>
      <c r="H57" s="7">
        <v>100.27778175313273</v>
      </c>
      <c r="I57" s="7">
        <v>100</v>
      </c>
      <c r="J57" s="7">
        <v>100.20143495142972</v>
      </c>
      <c r="K57" s="7">
        <v>99.4024254876405</v>
      </c>
      <c r="L57" s="7">
        <v>100.26484609342388</v>
      </c>
      <c r="M57" s="11">
        <v>99.961224459074799</v>
      </c>
    </row>
    <row r="58" spans="1:13" ht="17.149999999999999" customHeight="1" x14ac:dyDescent="0.2">
      <c r="A58" s="8" t="s">
        <v>302</v>
      </c>
      <c r="B58" s="202"/>
      <c r="C58" s="7">
        <v>99.805600070720573</v>
      </c>
      <c r="D58" s="7">
        <v>99.804410779672224</v>
      </c>
      <c r="E58" s="7">
        <v>99.873962487091191</v>
      </c>
      <c r="F58" s="7">
        <v>99.519080995065366</v>
      </c>
      <c r="G58" s="7">
        <v>99.760010171526005</v>
      </c>
      <c r="H58" s="7">
        <v>100.27778175313273</v>
      </c>
      <c r="I58" s="7">
        <v>100</v>
      </c>
      <c r="J58" s="7">
        <v>100.20143495142972</v>
      </c>
      <c r="K58" s="7">
        <v>99.4024254876405</v>
      </c>
      <c r="L58" s="7">
        <v>100.26484609342388</v>
      </c>
      <c r="M58" s="11">
        <v>99.961224459074799</v>
      </c>
    </row>
    <row r="59" spans="1:13" ht="17.149999999999999" customHeight="1" x14ac:dyDescent="0.2">
      <c r="A59" s="8" t="s">
        <v>293</v>
      </c>
      <c r="B59" s="202"/>
      <c r="C59" s="7">
        <v>100.15600965610709</v>
      </c>
      <c r="D59" s="7">
        <v>100.19082355302395</v>
      </c>
      <c r="E59" s="7">
        <v>100.31719429429921</v>
      </c>
      <c r="F59" s="7">
        <v>99.782257361122603</v>
      </c>
      <c r="G59" s="7">
        <v>100.67674050002201</v>
      </c>
      <c r="H59" s="7">
        <v>99.907406082297726</v>
      </c>
      <c r="I59" s="7">
        <v>100</v>
      </c>
      <c r="J59" s="7">
        <v>100.20143495142972</v>
      </c>
      <c r="K59" s="7">
        <v>99.460443505992288</v>
      </c>
      <c r="L59" s="7">
        <v>100.40121292387447</v>
      </c>
      <c r="M59" s="11">
        <v>99.991841532505333</v>
      </c>
    </row>
    <row r="60" spans="1:13" ht="17.149999999999999" customHeight="1" x14ac:dyDescent="0.2">
      <c r="A60" s="8" t="s">
        <v>298</v>
      </c>
      <c r="B60" s="202"/>
      <c r="C60" s="7">
        <v>100.16305415962621</v>
      </c>
      <c r="D60" s="7">
        <v>100.09660258161125</v>
      </c>
      <c r="E60" s="7">
        <v>100.19907084981173</v>
      </c>
      <c r="F60" s="7">
        <v>99.450946441451066</v>
      </c>
      <c r="G60" s="7">
        <v>100.49339443432201</v>
      </c>
      <c r="H60" s="7">
        <v>99.907406082297726</v>
      </c>
      <c r="I60" s="7">
        <v>100</v>
      </c>
      <c r="J60" s="7">
        <v>100.20143495142972</v>
      </c>
      <c r="K60" s="7">
        <v>99.504370726418529</v>
      </c>
      <c r="L60" s="7">
        <v>100.50095384571517</v>
      </c>
      <c r="M60" s="11">
        <v>100.01239871038004</v>
      </c>
    </row>
    <row r="61" spans="1:13" ht="17.149999999999999" customHeight="1" x14ac:dyDescent="0.2">
      <c r="A61" s="8" t="s">
        <v>73</v>
      </c>
      <c r="B61" s="202"/>
      <c r="C61" s="7">
        <v>100.22584662082203</v>
      </c>
      <c r="D61" s="7">
        <v>100.18806443882035</v>
      </c>
      <c r="E61" s="7">
        <v>100.31395779669967</v>
      </c>
      <c r="F61" s="7">
        <v>99.744186380126507</v>
      </c>
      <c r="G61" s="7">
        <v>100.67674050002201</v>
      </c>
      <c r="H61" s="7">
        <v>99.907406082297726</v>
      </c>
      <c r="I61" s="7">
        <v>100</v>
      </c>
      <c r="J61" s="7">
        <v>100.20143495142972</v>
      </c>
      <c r="K61" s="7">
        <v>99.460443505992288</v>
      </c>
      <c r="L61" s="7">
        <v>100.40121292387447</v>
      </c>
      <c r="M61" s="11">
        <v>99.991841532505333</v>
      </c>
    </row>
    <row r="62" spans="1:13" ht="17.149999999999999" customHeight="1" x14ac:dyDescent="0.2">
      <c r="A62" s="8" t="s">
        <v>74</v>
      </c>
      <c r="B62" s="202"/>
      <c r="C62" s="7">
        <v>100.05365462140173</v>
      </c>
      <c r="D62" s="7">
        <v>100.09250754912102</v>
      </c>
      <c r="E62" s="7">
        <v>100.19426729263846</v>
      </c>
      <c r="F62" s="7">
        <v>99.398984697112809</v>
      </c>
      <c r="G62" s="7">
        <v>100.49339443432201</v>
      </c>
      <c r="H62" s="7">
        <v>99.907406082297726</v>
      </c>
      <c r="I62" s="7">
        <v>100</v>
      </c>
      <c r="J62" s="7">
        <v>100.20143495142972</v>
      </c>
      <c r="K62" s="7">
        <v>99.504370726418529</v>
      </c>
      <c r="L62" s="7">
        <v>100.50095384571517</v>
      </c>
      <c r="M62" s="11">
        <v>100.01239871038004</v>
      </c>
    </row>
    <row r="63" spans="1:13" ht="17.149999999999999" customHeight="1" x14ac:dyDescent="0.2">
      <c r="A63" s="8" t="s">
        <v>75</v>
      </c>
      <c r="B63" s="202"/>
      <c r="C63" s="7">
        <v>100.11513341583243</v>
      </c>
      <c r="D63" s="7">
        <v>100.23584027510998</v>
      </c>
      <c r="E63" s="7">
        <v>100.12104599871469</v>
      </c>
      <c r="F63" s="7">
        <v>99.393839969951841</v>
      </c>
      <c r="G63" s="7">
        <v>100.31850452708001</v>
      </c>
      <c r="H63" s="7">
        <v>99.907406082297726</v>
      </c>
      <c r="I63" s="7">
        <v>100</v>
      </c>
      <c r="J63" s="7">
        <v>100.20143495142972</v>
      </c>
      <c r="K63" s="7">
        <v>100.8993122793607</v>
      </c>
      <c r="L63" s="7">
        <v>100.50095384571517</v>
      </c>
      <c r="M63" s="11">
        <v>100.01239871038004</v>
      </c>
    </row>
    <row r="64" spans="1:13" ht="17.149999999999999" customHeight="1" x14ac:dyDescent="0.2">
      <c r="A64" s="8" t="s">
        <v>76</v>
      </c>
      <c r="B64" s="202"/>
      <c r="C64" s="7">
        <v>100.24788124683285</v>
      </c>
      <c r="D64" s="7">
        <v>100.28224013261166</v>
      </c>
      <c r="E64" s="7">
        <v>100.21382836669581</v>
      </c>
      <c r="F64" s="7">
        <v>101.57030252283269</v>
      </c>
      <c r="G64" s="7">
        <v>100.025150821964</v>
      </c>
      <c r="H64" s="7">
        <v>99.907406082297726</v>
      </c>
      <c r="I64" s="7">
        <v>100</v>
      </c>
      <c r="J64" s="7">
        <v>100.19559466366019</v>
      </c>
      <c r="K64" s="7">
        <v>100.67763694917619</v>
      </c>
      <c r="L64" s="7">
        <v>99.85673608871285</v>
      </c>
      <c r="M64" s="11">
        <v>100.01239871038004</v>
      </c>
    </row>
    <row r="65" spans="1:13" ht="17.149999999999999" customHeight="1" x14ac:dyDescent="0.2">
      <c r="A65" s="8" t="s">
        <v>77</v>
      </c>
      <c r="B65" s="202"/>
      <c r="C65" s="7">
        <v>100.1038828453204</v>
      </c>
      <c r="D65" s="7">
        <v>100.16159326650178</v>
      </c>
      <c r="E65" s="7">
        <v>100.12443141963735</v>
      </c>
      <c r="F65" s="7">
        <v>101.56104201393791</v>
      </c>
      <c r="G65" s="7">
        <v>99.841804756264011</v>
      </c>
      <c r="H65" s="7">
        <v>99.907406082297726</v>
      </c>
      <c r="I65" s="7">
        <v>100</v>
      </c>
      <c r="J65" s="7">
        <v>100.19559466366019</v>
      </c>
      <c r="K65" s="7">
        <v>100.37637614414187</v>
      </c>
      <c r="L65" s="7">
        <v>98.981232441417504</v>
      </c>
      <c r="M65" s="11">
        <v>100.01239871038004</v>
      </c>
    </row>
    <row r="66" spans="1:13" ht="17.149999999999999" customHeight="1" x14ac:dyDescent="0.2">
      <c r="A66" s="8" t="s">
        <v>78</v>
      </c>
      <c r="B66" s="202"/>
      <c r="C66" s="7">
        <v>100.1640445663711</v>
      </c>
      <c r="D66" s="7">
        <v>100.11859117492338</v>
      </c>
      <c r="E66" s="7">
        <v>99.956614611756947</v>
      </c>
      <c r="F66" s="7">
        <v>101.39075629965475</v>
      </c>
      <c r="G66" s="7">
        <v>99.658458690564004</v>
      </c>
      <c r="H66" s="7">
        <v>99.907406082297726</v>
      </c>
      <c r="I66" s="7">
        <v>100</v>
      </c>
      <c r="J66" s="7">
        <v>100.19559466366019</v>
      </c>
      <c r="K66" s="7">
        <v>101.05476080271582</v>
      </c>
      <c r="L66" s="7">
        <v>99.352490317171373</v>
      </c>
      <c r="M66" s="11">
        <v>100.01239871038004</v>
      </c>
    </row>
    <row r="67" spans="1:13" s="108" customFormat="1" ht="17.149999999999999" customHeight="1" x14ac:dyDescent="0.2">
      <c r="A67" s="8" t="s">
        <v>301</v>
      </c>
      <c r="B67" s="189"/>
      <c r="C67" s="7">
        <v>99.989064262530434</v>
      </c>
      <c r="D67" s="7">
        <v>99.917817267670586</v>
      </c>
      <c r="E67" s="7">
        <v>99.717395401287831</v>
      </c>
      <c r="F67" s="7">
        <v>102.32573866106159</v>
      </c>
      <c r="G67" s="7">
        <v>99.658458690564004</v>
      </c>
      <c r="H67" s="7">
        <v>99.907406082297726</v>
      </c>
      <c r="I67" s="7">
        <v>100</v>
      </c>
      <c r="J67" s="7">
        <v>97.801736397509544</v>
      </c>
      <c r="K67" s="7">
        <v>101.07618771574715</v>
      </c>
      <c r="L67" s="7">
        <v>99.352490317171373</v>
      </c>
      <c r="M67" s="11">
        <v>100.05825129551022</v>
      </c>
    </row>
    <row r="68" spans="1:13" s="108" customFormat="1" ht="17.149999999999999" customHeight="1" x14ac:dyDescent="0.2">
      <c r="A68" s="206"/>
      <c r="B68" s="18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20"/>
    </row>
    <row r="69" spans="1:13" ht="17.149999999999999" customHeight="1" x14ac:dyDescent="0.2">
      <c r="A69" s="9" t="s">
        <v>255</v>
      </c>
      <c r="B69" s="51">
        <f>DATEVALUE(LEFT(A69,4) &amp; "/1/1")</f>
        <v>40909</v>
      </c>
      <c r="C69" s="7">
        <v>99.936208275315153</v>
      </c>
      <c r="D69" s="7">
        <v>99.917451133515371</v>
      </c>
      <c r="E69" s="7">
        <v>99.716965918407823</v>
      </c>
      <c r="F69" s="7">
        <v>102.32573866106156</v>
      </c>
      <c r="G69" s="7">
        <v>99.658458690564004</v>
      </c>
      <c r="H69" s="7">
        <v>99.907406082297726</v>
      </c>
      <c r="I69" s="7">
        <v>100</v>
      </c>
      <c r="J69" s="7">
        <v>97.801736397509544</v>
      </c>
      <c r="K69" s="7">
        <v>101.07618771574715</v>
      </c>
      <c r="L69" s="7">
        <v>99.352490317171373</v>
      </c>
      <c r="M69" s="11">
        <v>100.05825129551022</v>
      </c>
    </row>
    <row r="70" spans="1:13" ht="17.149999999999999" customHeight="1" x14ac:dyDescent="0.2">
      <c r="A70" s="10" t="s">
        <v>295</v>
      </c>
      <c r="B70" s="202"/>
      <c r="C70" s="7">
        <v>99.685162492577092</v>
      </c>
      <c r="D70" s="7">
        <v>99.852963484377085</v>
      </c>
      <c r="E70" s="7">
        <v>99.625155450073606</v>
      </c>
      <c r="F70" s="7">
        <v>102.32573866106159</v>
      </c>
      <c r="G70" s="7">
        <v>99.446899570188009</v>
      </c>
      <c r="H70" s="7">
        <v>99.907406082297726</v>
      </c>
      <c r="I70" s="7">
        <v>100</v>
      </c>
      <c r="J70" s="7">
        <v>97.801736397509544</v>
      </c>
      <c r="K70" s="7">
        <v>101.16961669958866</v>
      </c>
      <c r="L70" s="7">
        <v>99.624007271084537</v>
      </c>
      <c r="M70" s="11">
        <v>100.05825129551022</v>
      </c>
    </row>
    <row r="71" spans="1:13" ht="17.149999999999999" customHeight="1" x14ac:dyDescent="0.2">
      <c r="A71" s="8" t="s">
        <v>81</v>
      </c>
      <c r="B71" s="202"/>
      <c r="C71" s="7">
        <v>100.39625205229986</v>
      </c>
      <c r="D71" s="7">
        <v>100.50970200081046</v>
      </c>
      <c r="E71" s="7">
        <v>100.36700634523859</v>
      </c>
      <c r="F71" s="7">
        <v>110.93963929977315</v>
      </c>
      <c r="G71" s="7">
        <v>99.263553504488002</v>
      </c>
      <c r="H71" s="7">
        <v>100.36893150602417</v>
      </c>
      <c r="I71" s="7">
        <v>100</v>
      </c>
      <c r="J71" s="7">
        <v>97.801736397509544</v>
      </c>
      <c r="K71" s="7">
        <v>101.3344345186072</v>
      </c>
      <c r="L71" s="7">
        <v>99.85673608871285</v>
      </c>
      <c r="M71" s="11">
        <v>100.23958198858239</v>
      </c>
    </row>
    <row r="72" spans="1:13" ht="17.149999999999999" customHeight="1" x14ac:dyDescent="0.2">
      <c r="A72" s="8" t="s">
        <v>305</v>
      </c>
      <c r="B72" s="202"/>
      <c r="C72" s="7">
        <v>100.3305633996241</v>
      </c>
      <c r="D72" s="7">
        <v>100.49712118106308</v>
      </c>
      <c r="E72" s="7">
        <v>100.3522487854176</v>
      </c>
      <c r="F72" s="7">
        <v>111.14182232246432</v>
      </c>
      <c r="G72" s="7">
        <v>99.190215078212006</v>
      </c>
      <c r="H72" s="7">
        <v>100.36893150602417</v>
      </c>
      <c r="I72" s="7">
        <v>100</v>
      </c>
      <c r="J72" s="7">
        <v>97.801736397509544</v>
      </c>
      <c r="K72" s="7">
        <v>101.3344345186072</v>
      </c>
      <c r="L72" s="7">
        <v>99.856736088712836</v>
      </c>
      <c r="M72" s="11">
        <v>100.23958198858239</v>
      </c>
    </row>
    <row r="73" spans="1:13" ht="17.149999999999999" customHeight="1" x14ac:dyDescent="0.2">
      <c r="A73" s="8" t="s">
        <v>72</v>
      </c>
      <c r="B73" s="202"/>
      <c r="C73" s="7">
        <v>100.21844376423397</v>
      </c>
      <c r="D73" s="7">
        <v>100.48853282244602</v>
      </c>
      <c r="E73" s="7">
        <v>100.3667419939755</v>
      </c>
      <c r="F73" s="7">
        <v>111.17526304901304</v>
      </c>
      <c r="G73" s="7">
        <v>99.190215078212006</v>
      </c>
      <c r="H73" s="7">
        <v>100.36893150602417</v>
      </c>
      <c r="I73" s="7">
        <v>100</v>
      </c>
      <c r="J73" s="7">
        <v>97.801736397509544</v>
      </c>
      <c r="K73" s="7">
        <v>101.19244252597906</v>
      </c>
      <c r="L73" s="7">
        <v>99.500115937289394</v>
      </c>
      <c r="M73" s="11">
        <v>100.23958198858239</v>
      </c>
    </row>
    <row r="74" spans="1:13" ht="17.149999999999999" customHeight="1" x14ac:dyDescent="0.2">
      <c r="A74" s="8" t="s">
        <v>73</v>
      </c>
      <c r="B74" s="202"/>
      <c r="C74" s="7">
        <v>100.21677172993948</v>
      </c>
      <c r="D74" s="7">
        <v>100.38779259362811</v>
      </c>
      <c r="E74" s="7">
        <v>100.27892249786265</v>
      </c>
      <c r="F74" s="7">
        <v>111.25114915961208</v>
      </c>
      <c r="G74" s="7">
        <v>99.190215078212006</v>
      </c>
      <c r="H74" s="7">
        <v>100.36893150602417</v>
      </c>
      <c r="I74" s="7">
        <v>100</v>
      </c>
      <c r="J74" s="7">
        <v>97.801736397509544</v>
      </c>
      <c r="K74" s="7">
        <v>101.01702484203511</v>
      </c>
      <c r="L74" s="7">
        <v>98.990329003421522</v>
      </c>
      <c r="M74" s="11">
        <v>100.23958198858239</v>
      </c>
    </row>
    <row r="75" spans="1:13" ht="17.149999999999999" customHeight="1" x14ac:dyDescent="0.2">
      <c r="A75" s="8" t="s">
        <v>74</v>
      </c>
      <c r="B75" s="202"/>
      <c r="C75" s="7">
        <v>100.13269075266945</v>
      </c>
      <c r="D75" s="7">
        <v>100.3591438591845</v>
      </c>
      <c r="E75" s="7">
        <v>100.23706942788505</v>
      </c>
      <c r="F75" s="7">
        <v>110.8344357690485</v>
      </c>
      <c r="G75" s="7">
        <v>99.190215078212006</v>
      </c>
      <c r="H75" s="7">
        <v>100.36893150602417</v>
      </c>
      <c r="I75" s="7">
        <v>100</v>
      </c>
      <c r="J75" s="7">
        <v>97.801736397509544</v>
      </c>
      <c r="K75" s="7">
        <v>101.06469269093216</v>
      </c>
      <c r="L75" s="7">
        <v>99.128858061535539</v>
      </c>
      <c r="M75" s="11">
        <v>100.23958198858239</v>
      </c>
    </row>
    <row r="76" spans="1:13" ht="17.149999999999999" customHeight="1" x14ac:dyDescent="0.2">
      <c r="A76" s="8" t="s">
        <v>75</v>
      </c>
      <c r="B76" s="202"/>
      <c r="C76" s="7">
        <v>100.1012325937933</v>
      </c>
      <c r="D76" s="7">
        <v>100.30106104669255</v>
      </c>
      <c r="E76" s="7">
        <v>100.22308642026402</v>
      </c>
      <c r="F76" s="7">
        <v>110.66415005475491</v>
      </c>
      <c r="G76" s="7">
        <v>99.190215078212006</v>
      </c>
      <c r="H76" s="7">
        <v>100.36893150602417</v>
      </c>
      <c r="I76" s="7">
        <v>100</v>
      </c>
      <c r="J76" s="7">
        <v>97.801736397509544</v>
      </c>
      <c r="K76" s="7">
        <v>100.75172795537263</v>
      </c>
      <c r="L76" s="7">
        <v>98.862882269948784</v>
      </c>
      <c r="M76" s="11">
        <v>99.765705537320812</v>
      </c>
    </row>
    <row r="77" spans="1:13" ht="17.149999999999999" customHeight="1" x14ac:dyDescent="0.2">
      <c r="A77" s="8" t="s">
        <v>76</v>
      </c>
      <c r="B77" s="202"/>
      <c r="C77" s="7">
        <v>101.6866804581593</v>
      </c>
      <c r="D77" s="7">
        <v>102.02497687671381</v>
      </c>
      <c r="E77" s="7">
        <v>102.25176348713688</v>
      </c>
      <c r="F77" s="7">
        <v>111.76574756027144</v>
      </c>
      <c r="G77" s="7">
        <v>103.89964766164101</v>
      </c>
      <c r="H77" s="7">
        <v>100.36893150602417</v>
      </c>
      <c r="I77" s="7">
        <v>100</v>
      </c>
      <c r="J77" s="7">
        <v>98.22415519883198</v>
      </c>
      <c r="K77" s="7">
        <v>100.71422714528565</v>
      </c>
      <c r="L77" s="7">
        <v>98.753899968039534</v>
      </c>
      <c r="M77" s="11">
        <v>99.765705537320812</v>
      </c>
    </row>
    <row r="78" spans="1:13" ht="17.149999999999999" customHeight="1" x14ac:dyDescent="0.2">
      <c r="A78" s="8" t="s">
        <v>77</v>
      </c>
      <c r="B78" s="202"/>
      <c r="C78" s="7">
        <v>101.85553978784958</v>
      </c>
      <c r="D78" s="7">
        <v>102.08720592549838</v>
      </c>
      <c r="E78" s="7">
        <v>102.23344751555092</v>
      </c>
      <c r="F78" s="7">
        <v>111.57436846462078</v>
      </c>
      <c r="G78" s="7">
        <v>103.89964766164101</v>
      </c>
      <c r="H78" s="7">
        <v>100.36893150602417</v>
      </c>
      <c r="I78" s="7">
        <v>100</v>
      </c>
      <c r="J78" s="7">
        <v>98.22415519883198</v>
      </c>
      <c r="K78" s="7">
        <v>101.24197910841517</v>
      </c>
      <c r="L78" s="7">
        <v>99.224898765645619</v>
      </c>
      <c r="M78" s="11">
        <v>100.54824625393384</v>
      </c>
    </row>
    <row r="79" spans="1:13" ht="17.149999999999999" customHeight="1" x14ac:dyDescent="0.2">
      <c r="A79" s="8" t="s">
        <v>78</v>
      </c>
      <c r="B79" s="202"/>
      <c r="C79" s="7">
        <v>101.75914103490882</v>
      </c>
      <c r="D79" s="7">
        <v>102.06184025038614</v>
      </c>
      <c r="E79" s="7">
        <v>102.21754888545689</v>
      </c>
      <c r="F79" s="7">
        <v>111.22402205444611</v>
      </c>
      <c r="G79" s="7">
        <v>103.93631687477701</v>
      </c>
      <c r="H79" s="7">
        <v>100.36893150602417</v>
      </c>
      <c r="I79" s="7">
        <v>100</v>
      </c>
      <c r="J79" s="7">
        <v>98.22415519883198</v>
      </c>
      <c r="K79" s="7">
        <v>101.16189712226532</v>
      </c>
      <c r="L79" s="7">
        <v>98.992169948005781</v>
      </c>
      <c r="M79" s="11">
        <v>100.54824625393384</v>
      </c>
    </row>
    <row r="80" spans="1:13" s="108" customFormat="1" ht="17.149999999999999" customHeight="1" x14ac:dyDescent="0.2">
      <c r="A80" s="8" t="s">
        <v>297</v>
      </c>
      <c r="B80" s="189"/>
      <c r="C80" s="7">
        <v>101.90132687526511</v>
      </c>
      <c r="D80" s="7">
        <v>102.24738020440668</v>
      </c>
      <c r="E80" s="7">
        <v>102.42133523274541</v>
      </c>
      <c r="F80" s="7">
        <v>112.429212437183</v>
      </c>
      <c r="G80" s="7">
        <v>103.97298608791701</v>
      </c>
      <c r="H80" s="7">
        <v>100.36893150602417</v>
      </c>
      <c r="I80" s="7">
        <v>100</v>
      </c>
      <c r="J80" s="7">
        <v>98.22415519883198</v>
      </c>
      <c r="K80" s="7">
        <v>101.24197910841517</v>
      </c>
      <c r="L80" s="7">
        <v>99.224898765645619</v>
      </c>
      <c r="M80" s="11">
        <v>100.54824625393384</v>
      </c>
    </row>
    <row r="81" spans="1:13" s="108" customFormat="1" ht="17.149999999999999" customHeight="1" x14ac:dyDescent="0.2">
      <c r="A81" s="206"/>
      <c r="B81" s="1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20"/>
    </row>
    <row r="82" spans="1:13" ht="17.149999999999999" customHeight="1" x14ac:dyDescent="0.2">
      <c r="A82" s="9" t="s">
        <v>256</v>
      </c>
      <c r="B82" s="51">
        <f>DATEVALUE(LEFT(A82,4) &amp; "/1/1")</f>
        <v>41275</v>
      </c>
      <c r="C82" s="7">
        <v>101.68150075769286</v>
      </c>
      <c r="D82" s="7">
        <v>102.27336624489962</v>
      </c>
      <c r="E82" s="7">
        <v>102.42344593534099</v>
      </c>
      <c r="F82" s="7">
        <v>112.45236370940981</v>
      </c>
      <c r="G82" s="7">
        <v>103.97298608791701</v>
      </c>
      <c r="H82" s="7">
        <v>100.36893150602417</v>
      </c>
      <c r="I82" s="7">
        <v>100</v>
      </c>
      <c r="J82" s="7">
        <v>98.22415519883198</v>
      </c>
      <c r="K82" s="7">
        <v>101.40595650862002</v>
      </c>
      <c r="L82" s="7">
        <v>99.701438725555064</v>
      </c>
      <c r="M82" s="11">
        <v>100.54824625393384</v>
      </c>
    </row>
    <row r="83" spans="1:13" ht="17.149999999999999" customHeight="1" x14ac:dyDescent="0.2">
      <c r="A83" s="10" t="s">
        <v>80</v>
      </c>
      <c r="B83" s="202"/>
      <c r="C83" s="7">
        <v>102.0274601826189</v>
      </c>
      <c r="D83" s="7">
        <v>102.42684818369366</v>
      </c>
      <c r="E83" s="7">
        <v>102.57511194386092</v>
      </c>
      <c r="F83" s="7">
        <v>113.31768304417315</v>
      </c>
      <c r="G83" s="7">
        <v>104.11966294047701</v>
      </c>
      <c r="H83" s="7">
        <v>100.36893150602417</v>
      </c>
      <c r="I83" s="7">
        <v>100</v>
      </c>
      <c r="J83" s="7">
        <v>98.22415519883198</v>
      </c>
      <c r="K83" s="7">
        <v>101.56993390882883</v>
      </c>
      <c r="L83" s="7">
        <v>100.17797868547603</v>
      </c>
      <c r="M83" s="11">
        <v>100.54824625393384</v>
      </c>
    </row>
    <row r="84" spans="1:13" ht="17.149999999999999" customHeight="1" x14ac:dyDescent="0.2">
      <c r="A84" s="8" t="s">
        <v>81</v>
      </c>
      <c r="B84" s="202"/>
      <c r="C84" s="7">
        <v>102.30765090164424</v>
      </c>
      <c r="D84" s="7">
        <v>102.69225086149531</v>
      </c>
      <c r="E84" s="7">
        <v>102.91480618941216</v>
      </c>
      <c r="F84" s="7">
        <v>114.50950284469019</v>
      </c>
      <c r="G84" s="7">
        <v>104.523024285017</v>
      </c>
      <c r="H84" s="7">
        <v>100.36893150602417</v>
      </c>
      <c r="I84" s="7">
        <v>100</v>
      </c>
      <c r="J84" s="7">
        <v>98.22415519883198</v>
      </c>
      <c r="K84" s="7">
        <v>101.40595650862002</v>
      </c>
      <c r="L84" s="7">
        <v>99.701438725555064</v>
      </c>
      <c r="M84" s="11">
        <v>100.54824625393384</v>
      </c>
    </row>
    <row r="85" spans="1:13" ht="17.149999999999999" customHeight="1" x14ac:dyDescent="0.2">
      <c r="A85" s="8" t="s">
        <v>82</v>
      </c>
      <c r="B85" s="202"/>
      <c r="C85" s="7">
        <v>102.49718027626852</v>
      </c>
      <c r="D85" s="7">
        <v>102.85544179966004</v>
      </c>
      <c r="E85" s="7">
        <v>103.05846917086996</v>
      </c>
      <c r="F85" s="7">
        <v>114.96943669820358</v>
      </c>
      <c r="G85" s="7">
        <v>104.63303192443701</v>
      </c>
      <c r="H85" s="7">
        <v>100.69301021799508</v>
      </c>
      <c r="I85" s="7">
        <v>100</v>
      </c>
      <c r="J85" s="7">
        <v>98.22415519883198</v>
      </c>
      <c r="K85" s="7">
        <v>101.68201241690446</v>
      </c>
      <c r="L85" s="7">
        <v>100.07415088174403</v>
      </c>
      <c r="M85" s="11">
        <v>100.54824625393384</v>
      </c>
    </row>
    <row r="86" spans="1:13" ht="17.149999999999999" customHeight="1" x14ac:dyDescent="0.2">
      <c r="A86" s="8" t="s">
        <v>72</v>
      </c>
      <c r="B86" s="202"/>
      <c r="C86" s="7">
        <v>102.47563580394905</v>
      </c>
      <c r="D86" s="7">
        <v>102.95130123523921</v>
      </c>
      <c r="E86" s="7">
        <v>103.17091425659333</v>
      </c>
      <c r="F86" s="7">
        <v>114.94474200782595</v>
      </c>
      <c r="G86" s="7">
        <v>104.90947331263099</v>
      </c>
      <c r="H86" s="7">
        <v>100.69301021799508</v>
      </c>
      <c r="I86" s="7">
        <v>100</v>
      </c>
      <c r="J86" s="7">
        <v>98.224155198831966</v>
      </c>
      <c r="K86" s="7">
        <v>101.68201241690447</v>
      </c>
      <c r="L86" s="7">
        <v>100.07415088174403</v>
      </c>
      <c r="M86" s="11">
        <v>100.54824625393385</v>
      </c>
    </row>
    <row r="87" spans="1:13" ht="17.149999999999999" customHeight="1" x14ac:dyDescent="0.2">
      <c r="A87" s="8" t="s">
        <v>73</v>
      </c>
      <c r="B87" s="202"/>
      <c r="C87" s="7">
        <v>103.51474612757531</v>
      </c>
      <c r="D87" s="7">
        <v>104.09644014810276</v>
      </c>
      <c r="E87" s="7">
        <v>104.51418570863265</v>
      </c>
      <c r="F87" s="7">
        <v>116.18281177793041</v>
      </c>
      <c r="G87" s="7">
        <v>107.615563148265</v>
      </c>
      <c r="H87" s="7">
        <v>100.69301021799508</v>
      </c>
      <c r="I87" s="7">
        <v>100</v>
      </c>
      <c r="J87" s="7">
        <v>98.802359467129435</v>
      </c>
      <c r="K87" s="7">
        <v>101.68201241690446</v>
      </c>
      <c r="L87" s="7">
        <v>100.07415088174403</v>
      </c>
      <c r="M87" s="11">
        <v>100.54824625393384</v>
      </c>
    </row>
    <row r="88" spans="1:13" ht="17.149999999999999" customHeight="1" x14ac:dyDescent="0.2">
      <c r="A88" s="8" t="s">
        <v>74</v>
      </c>
      <c r="B88" s="202"/>
      <c r="C88" s="7">
        <v>103.65378519772511</v>
      </c>
      <c r="D88" s="7">
        <v>104.17066356163531</v>
      </c>
      <c r="E88" s="7">
        <v>104.61510712386911</v>
      </c>
      <c r="F88" s="7">
        <v>116.01252606363681</v>
      </c>
      <c r="G88" s="7">
        <v>107.92021759114499</v>
      </c>
      <c r="H88" s="7">
        <v>100.69301021799508</v>
      </c>
      <c r="I88" s="7">
        <v>100</v>
      </c>
      <c r="J88" s="7">
        <v>98.802359467129435</v>
      </c>
      <c r="K88" s="7">
        <v>101.60193043075856</v>
      </c>
      <c r="L88" s="7">
        <v>99.841422064115704</v>
      </c>
      <c r="M88" s="11">
        <v>100.54824625393384</v>
      </c>
    </row>
    <row r="89" spans="1:13" ht="17.149999999999999" customHeight="1" x14ac:dyDescent="0.2">
      <c r="A89" s="8" t="s">
        <v>75</v>
      </c>
      <c r="B89" s="202"/>
      <c r="C89" s="7">
        <v>103.66866437380071</v>
      </c>
      <c r="D89" s="7">
        <v>104.17677658788674</v>
      </c>
      <c r="E89" s="7">
        <v>104.62227782914937</v>
      </c>
      <c r="F89" s="7">
        <v>116.05419835364812</v>
      </c>
      <c r="G89" s="7">
        <v>107.92021759114499</v>
      </c>
      <c r="H89" s="7">
        <v>100.69301021799508</v>
      </c>
      <c r="I89" s="7">
        <v>100</v>
      </c>
      <c r="J89" s="7">
        <v>98.802359467129435</v>
      </c>
      <c r="K89" s="7">
        <v>101.60193043075856</v>
      </c>
      <c r="L89" s="7">
        <v>99.841422064115704</v>
      </c>
      <c r="M89" s="11">
        <v>100.54824625393384</v>
      </c>
    </row>
    <row r="90" spans="1:13" ht="17.149999999999999" customHeight="1" x14ac:dyDescent="0.2">
      <c r="A90" s="8" t="s">
        <v>76</v>
      </c>
      <c r="B90" s="202"/>
      <c r="C90" s="7">
        <v>104.36229475976918</v>
      </c>
      <c r="D90" s="7">
        <v>104.8904952585745</v>
      </c>
      <c r="E90" s="7">
        <v>105.18528296107297</v>
      </c>
      <c r="F90" s="7">
        <v>119.69826404911217</v>
      </c>
      <c r="G90" s="7">
        <v>107.92021759114499</v>
      </c>
      <c r="H90" s="7">
        <v>100.69301021799508</v>
      </c>
      <c r="I90" s="7">
        <v>100</v>
      </c>
      <c r="J90" s="7">
        <v>99.812858740716763</v>
      </c>
      <c r="K90" s="7">
        <v>103.1867222661683</v>
      </c>
      <c r="L90" s="7">
        <v>104.42624669707862</v>
      </c>
      <c r="M90" s="11">
        <v>100.56355479064946</v>
      </c>
    </row>
    <row r="91" spans="1:13" ht="17.149999999999999" customHeight="1" x14ac:dyDescent="0.2">
      <c r="A91" s="8" t="s">
        <v>77</v>
      </c>
      <c r="B91" s="202"/>
      <c r="C91" s="7">
        <v>104.38154147034486</v>
      </c>
      <c r="D91" s="7">
        <v>104.90218783287979</v>
      </c>
      <c r="E91" s="7">
        <v>105.19899859075656</v>
      </c>
      <c r="F91" s="7">
        <v>119.85465900005822</v>
      </c>
      <c r="G91" s="7">
        <v>107.92021759114499</v>
      </c>
      <c r="H91" s="7">
        <v>100.69301021799508</v>
      </c>
      <c r="I91" s="7">
        <v>100</v>
      </c>
      <c r="J91" s="7">
        <v>99.812858740716763</v>
      </c>
      <c r="K91" s="7">
        <v>103.1867222661683</v>
      </c>
      <c r="L91" s="7">
        <v>104.42624669707862</v>
      </c>
      <c r="M91" s="11">
        <v>100.56355479064946</v>
      </c>
    </row>
    <row r="92" spans="1:13" ht="17.149999999999999" customHeight="1" x14ac:dyDescent="0.2">
      <c r="A92" s="8" t="s">
        <v>78</v>
      </c>
      <c r="B92" s="202"/>
      <c r="C92" s="7">
        <v>104.4503231037836</v>
      </c>
      <c r="D92" s="7">
        <v>104.8791613537548</v>
      </c>
      <c r="E92" s="7">
        <v>105.17198805805862</v>
      </c>
      <c r="F92" s="7">
        <v>120.04861045928682</v>
      </c>
      <c r="G92" s="7">
        <v>107.92021759114499</v>
      </c>
      <c r="H92" s="7">
        <v>100.69301021799508</v>
      </c>
      <c r="I92" s="7">
        <v>100</v>
      </c>
      <c r="J92" s="7">
        <v>99.523017926766585</v>
      </c>
      <c r="K92" s="7">
        <v>103.1867222661683</v>
      </c>
      <c r="L92" s="7">
        <v>104.42624669707862</v>
      </c>
      <c r="M92" s="11">
        <v>100.56355479064946</v>
      </c>
    </row>
    <row r="93" spans="1:13" s="108" customFormat="1" ht="17.149999999999999" customHeight="1" x14ac:dyDescent="0.2">
      <c r="A93" s="8" t="s">
        <v>79</v>
      </c>
      <c r="B93" s="189"/>
      <c r="C93" s="7">
        <v>105.42455666139639</v>
      </c>
      <c r="D93" s="7">
        <v>105.92927126323038</v>
      </c>
      <c r="E93" s="7">
        <v>106.4037885383819</v>
      </c>
      <c r="F93" s="7">
        <v>124.49109067628231</v>
      </c>
      <c r="G93" s="7">
        <v>108.87757347403499</v>
      </c>
      <c r="H93" s="7">
        <v>100.69301021799508</v>
      </c>
      <c r="I93" s="7">
        <v>100</v>
      </c>
      <c r="J93" s="7">
        <v>100.45077715935145</v>
      </c>
      <c r="K93" s="7">
        <v>103.1867222661683</v>
      </c>
      <c r="L93" s="7">
        <v>104.42624669707862</v>
      </c>
      <c r="M93" s="11">
        <v>100.56355479064946</v>
      </c>
    </row>
    <row r="94" spans="1:13" s="108" customFormat="1" ht="17.149999999999999" customHeight="1" x14ac:dyDescent="0.2">
      <c r="A94" s="206"/>
      <c r="B94" s="18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20"/>
    </row>
    <row r="95" spans="1:13" ht="17.149999999999999" customHeight="1" x14ac:dyDescent="0.2">
      <c r="A95" s="9" t="s">
        <v>368</v>
      </c>
      <c r="B95" s="51">
        <f>DATEVALUE(LEFT(A95,4) &amp; "/1/1")</f>
        <v>41640</v>
      </c>
      <c r="C95" s="7">
        <v>105.48558963564784</v>
      </c>
      <c r="D95" s="7">
        <v>106.12328123102276</v>
      </c>
      <c r="E95" s="7">
        <v>106.61718048504075</v>
      </c>
      <c r="F95" s="7">
        <v>125.00657807358962</v>
      </c>
      <c r="G95" s="7">
        <v>109.264022501653</v>
      </c>
      <c r="H95" s="7">
        <v>100.69301021799508</v>
      </c>
      <c r="I95" s="7">
        <v>100</v>
      </c>
      <c r="J95" s="7">
        <v>100.45077715935145</v>
      </c>
      <c r="K95" s="7">
        <v>103.2687109662747</v>
      </c>
      <c r="L95" s="7">
        <v>104.66451667704487</v>
      </c>
      <c r="M95" s="11">
        <v>100.56355479064946</v>
      </c>
    </row>
    <row r="96" spans="1:13" ht="17.149999999999999" customHeight="1" x14ac:dyDescent="0.2">
      <c r="A96" s="10" t="s">
        <v>80</v>
      </c>
      <c r="B96" s="202"/>
      <c r="C96" s="7">
        <v>105.86631236992835</v>
      </c>
      <c r="D96" s="7">
        <v>106.47762556570346</v>
      </c>
      <c r="E96" s="7">
        <v>107.01240716266852</v>
      </c>
      <c r="F96" s="7">
        <v>125.26998334950372</v>
      </c>
      <c r="G96" s="7">
        <v>110.06513361156502</v>
      </c>
      <c r="H96" s="7">
        <v>101.15597980655824</v>
      </c>
      <c r="I96" s="7">
        <v>100</v>
      </c>
      <c r="J96" s="7">
        <v>100.45077715935146</v>
      </c>
      <c r="K96" s="7">
        <v>103.38676921714278</v>
      </c>
      <c r="L96" s="7">
        <v>104.83952759044377</v>
      </c>
      <c r="M96" s="11">
        <v>100.56355479064945</v>
      </c>
    </row>
    <row r="97" spans="1:13" ht="17.149999999999999" customHeight="1" x14ac:dyDescent="0.2">
      <c r="A97" s="8" t="s">
        <v>81</v>
      </c>
      <c r="B97" s="202"/>
      <c r="C97" s="7">
        <v>106.58319282983071</v>
      </c>
      <c r="D97" s="7">
        <v>107.13269962693914</v>
      </c>
      <c r="E97" s="7">
        <v>107.78082248376607</v>
      </c>
      <c r="F97" s="7">
        <v>129.39511932693028</v>
      </c>
      <c r="G97" s="7">
        <v>110.17514125098501</v>
      </c>
      <c r="H97" s="7">
        <v>101.15597980655825</v>
      </c>
      <c r="I97" s="7">
        <v>100</v>
      </c>
      <c r="J97" s="7">
        <v>102.1078225006918</v>
      </c>
      <c r="K97" s="7">
        <v>103.3867692171428</v>
      </c>
      <c r="L97" s="7">
        <v>104.83952759044377</v>
      </c>
      <c r="M97" s="11">
        <v>100.56355479064946</v>
      </c>
    </row>
    <row r="98" spans="1:13" ht="17.149999999999999" customHeight="1" x14ac:dyDescent="0.2">
      <c r="A98" s="8" t="s">
        <v>82</v>
      </c>
      <c r="B98" s="202"/>
      <c r="C98" s="7">
        <v>106.68560665641104</v>
      </c>
      <c r="D98" s="7">
        <v>107.21007429714419</v>
      </c>
      <c r="E98" s="7">
        <v>107.88577028842383</v>
      </c>
      <c r="F98" s="7">
        <v>129.247984884879</v>
      </c>
      <c r="G98" s="7">
        <v>110.47979569386499</v>
      </c>
      <c r="H98" s="7">
        <v>101.15597980655825</v>
      </c>
      <c r="I98" s="7">
        <v>100</v>
      </c>
      <c r="J98" s="7">
        <v>102.10782250069181</v>
      </c>
      <c r="K98" s="7">
        <v>103.30478051703642</v>
      </c>
      <c r="L98" s="7">
        <v>104.60125761047752</v>
      </c>
      <c r="M98" s="11">
        <v>100.56355479064946</v>
      </c>
    </row>
    <row r="99" spans="1:13" ht="17.149999999999999" customHeight="1" x14ac:dyDescent="0.2">
      <c r="A99" s="8" t="s">
        <v>72</v>
      </c>
      <c r="B99" s="202"/>
      <c r="C99" s="7">
        <v>106.62954875621858</v>
      </c>
      <c r="D99" s="7">
        <v>107.23801806302423</v>
      </c>
      <c r="E99" s="7">
        <v>107.90438698460864</v>
      </c>
      <c r="F99" s="7">
        <v>129.40026880887353</v>
      </c>
      <c r="G99" s="7">
        <v>110.47979569386499</v>
      </c>
      <c r="H99" s="7">
        <v>101.15597980655825</v>
      </c>
      <c r="I99" s="7">
        <v>100</v>
      </c>
      <c r="J99" s="7">
        <v>102.10782250069181</v>
      </c>
      <c r="K99" s="7">
        <v>103.38663158403642</v>
      </c>
      <c r="L99" s="7">
        <v>104.83912761047753</v>
      </c>
      <c r="M99" s="11">
        <v>100.56355479064946</v>
      </c>
    </row>
    <row r="100" spans="1:13" ht="17.149999999999999" customHeight="1" x14ac:dyDescent="0.2">
      <c r="A100" s="8" t="s">
        <v>73</v>
      </c>
      <c r="B100" s="202"/>
      <c r="C100" s="7">
        <v>107.19486200099693</v>
      </c>
      <c r="D100" s="7">
        <v>107.82442329275943</v>
      </c>
      <c r="E100" s="7">
        <v>108.52290748958485</v>
      </c>
      <c r="F100" s="7">
        <v>132.12700963348021</v>
      </c>
      <c r="G100" s="7">
        <v>110.47979569386499</v>
      </c>
      <c r="H100" s="7">
        <v>102.01309845063052</v>
      </c>
      <c r="I100" s="7">
        <v>100</v>
      </c>
      <c r="J100" s="7">
        <v>103.87000244026903</v>
      </c>
      <c r="K100" s="7">
        <v>103.78742140941242</v>
      </c>
      <c r="L100" s="7">
        <v>106.00387572258448</v>
      </c>
      <c r="M100" s="11">
        <v>100.56355479064946</v>
      </c>
    </row>
    <row r="101" spans="1:13" ht="17.149999999999999" customHeight="1" x14ac:dyDescent="0.2">
      <c r="A101" s="8" t="s">
        <v>74</v>
      </c>
      <c r="B101" s="202"/>
      <c r="C101" s="7">
        <v>107.10826386640412</v>
      </c>
      <c r="D101" s="7">
        <v>107.7311535051342</v>
      </c>
      <c r="E101" s="7">
        <v>108.3993143859005</v>
      </c>
      <c r="F101" s="7">
        <v>131.99119359118302</v>
      </c>
      <c r="G101" s="7">
        <v>110.20335430566702</v>
      </c>
      <c r="H101" s="7">
        <v>102.01309845063052</v>
      </c>
      <c r="I101" s="7">
        <v>100</v>
      </c>
      <c r="J101" s="7">
        <v>103.87000244026903</v>
      </c>
      <c r="K101" s="7">
        <v>103.8694101095188</v>
      </c>
      <c r="L101" s="7">
        <v>106.24214570255072</v>
      </c>
      <c r="M101" s="11">
        <v>100.56355479064946</v>
      </c>
    </row>
    <row r="102" spans="1:13" ht="17.149999999999999" customHeight="1" x14ac:dyDescent="0.2">
      <c r="A102" s="8" t="s">
        <v>75</v>
      </c>
      <c r="B102" s="202"/>
      <c r="C102" s="7">
        <v>106.9594684063605</v>
      </c>
      <c r="D102" s="7">
        <v>107.68219506766297</v>
      </c>
      <c r="E102" s="7">
        <v>108.34188513373483</v>
      </c>
      <c r="F102" s="7">
        <v>131.78026453232076</v>
      </c>
      <c r="G102" s="7">
        <v>110.13001587938702</v>
      </c>
      <c r="H102" s="7">
        <v>102.01309845063052</v>
      </c>
      <c r="I102" s="7">
        <v>100</v>
      </c>
      <c r="J102" s="7">
        <v>103.87000244026903</v>
      </c>
      <c r="K102" s="7">
        <v>103.8694101095188</v>
      </c>
      <c r="L102" s="7">
        <v>106.24214570255072</v>
      </c>
      <c r="M102" s="11">
        <v>100.56355479064945</v>
      </c>
    </row>
    <row r="103" spans="1:13" ht="17.149999999999999" customHeight="1" x14ac:dyDescent="0.2">
      <c r="A103" s="8" t="s">
        <v>76</v>
      </c>
      <c r="B103" s="202"/>
      <c r="C103" s="7">
        <v>108.13911223249885</v>
      </c>
      <c r="D103" s="7">
        <v>108.94821962075227</v>
      </c>
      <c r="E103" s="7">
        <v>109.56368344743582</v>
      </c>
      <c r="F103" s="7">
        <v>137.05652030839266</v>
      </c>
      <c r="G103" s="7">
        <v>110.13001587938702</v>
      </c>
      <c r="H103" s="7">
        <v>102.01309845063052</v>
      </c>
      <c r="I103" s="7">
        <v>100</v>
      </c>
      <c r="J103" s="7">
        <v>107.00444820476613</v>
      </c>
      <c r="K103" s="7">
        <v>105.39104733432691</v>
      </c>
      <c r="L103" s="7">
        <v>109.26820480473737</v>
      </c>
      <c r="M103" s="11">
        <v>101.59152459108965</v>
      </c>
    </row>
    <row r="104" spans="1:13" ht="17.149999999999999" customHeight="1" x14ac:dyDescent="0.2">
      <c r="A104" s="8" t="s">
        <v>77</v>
      </c>
      <c r="B104" s="202"/>
      <c r="C104" s="7">
        <v>108.05092108027635</v>
      </c>
      <c r="D104" s="7">
        <v>108.88699016264809</v>
      </c>
      <c r="E104" s="7">
        <v>109.46752527941906</v>
      </c>
      <c r="F104" s="7">
        <v>137.1311188522391</v>
      </c>
      <c r="G104" s="7">
        <v>109.83381759497101</v>
      </c>
      <c r="H104" s="7">
        <v>102.01309845063052</v>
      </c>
      <c r="I104" s="7">
        <v>100</v>
      </c>
      <c r="J104" s="7">
        <v>107.00444820476613</v>
      </c>
      <c r="K104" s="7">
        <v>105.53169397927685</v>
      </c>
      <c r="L104" s="7">
        <v>109.26820480473737</v>
      </c>
      <c r="M104" s="11">
        <v>101.89250178978412</v>
      </c>
    </row>
    <row r="105" spans="1:13" ht="17.149999999999999" customHeight="1" x14ac:dyDescent="0.2">
      <c r="A105" s="8" t="s">
        <v>294</v>
      </c>
      <c r="B105" s="202"/>
      <c r="C105" s="7">
        <v>107.97485047471608</v>
      </c>
      <c r="D105" s="7">
        <v>108.91721138502864</v>
      </c>
      <c r="E105" s="7">
        <v>109.49852934008251</v>
      </c>
      <c r="F105" s="7">
        <v>136.91864637523108</v>
      </c>
      <c r="G105" s="7">
        <v>109.94382523438701</v>
      </c>
      <c r="H105" s="7">
        <v>102.01309845063052</v>
      </c>
      <c r="I105" s="7">
        <v>100</v>
      </c>
      <c r="J105" s="7">
        <v>107.00444820476613</v>
      </c>
      <c r="K105" s="7">
        <v>105.55739066175121</v>
      </c>
      <c r="L105" s="7">
        <v>109.26820480473737</v>
      </c>
      <c r="M105" s="11">
        <v>101.94749148050607</v>
      </c>
    </row>
    <row r="106" spans="1:13" s="108" customFormat="1" ht="17.149999999999999" customHeight="1" x14ac:dyDescent="0.2">
      <c r="A106" s="8" t="s">
        <v>297</v>
      </c>
      <c r="B106" s="189"/>
      <c r="C106" s="7">
        <v>108.56279829172627</v>
      </c>
      <c r="D106" s="7">
        <v>109.47807475835496</v>
      </c>
      <c r="E106" s="7">
        <v>110.14224786214845</v>
      </c>
      <c r="F106" s="7">
        <v>137.59241550422598</v>
      </c>
      <c r="G106" s="7">
        <v>110.01716366066699</v>
      </c>
      <c r="H106" s="7">
        <v>102.01309845063052</v>
      </c>
      <c r="I106" s="7">
        <v>100</v>
      </c>
      <c r="J106" s="7">
        <v>108.19797855371436</v>
      </c>
      <c r="K106" s="7">
        <v>105.63937936185366</v>
      </c>
      <c r="L106" s="7">
        <v>109.50647478469209</v>
      </c>
      <c r="M106" s="11">
        <v>101.94749148050607</v>
      </c>
    </row>
    <row r="107" spans="1:13" s="108" customFormat="1" ht="17.149999999999999" customHeight="1" x14ac:dyDescent="0.2">
      <c r="A107" s="206"/>
      <c r="B107" s="18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20"/>
    </row>
    <row r="108" spans="1:13" ht="17.149999999999999" customHeight="1" x14ac:dyDescent="0.2">
      <c r="A108" s="9" t="s">
        <v>258</v>
      </c>
      <c r="B108" s="51">
        <f>DATEVALUE(LEFT(A108,4) &amp; "/1/1")</f>
        <v>42005</v>
      </c>
      <c r="C108" s="7">
        <v>108.37057364883898</v>
      </c>
      <c r="D108" s="7">
        <v>109.49601383059087</v>
      </c>
      <c r="E108" s="7">
        <v>110.16329076213192</v>
      </c>
      <c r="F108" s="7">
        <v>137.49260779728328</v>
      </c>
      <c r="G108" s="7">
        <v>110.090502086947</v>
      </c>
      <c r="H108" s="7">
        <v>102.01309845063052</v>
      </c>
      <c r="I108" s="7">
        <v>100</v>
      </c>
      <c r="J108" s="7">
        <v>108.19797855371436</v>
      </c>
      <c r="K108" s="7">
        <v>105.63937936185366</v>
      </c>
      <c r="L108" s="7">
        <v>109.50647478469209</v>
      </c>
      <c r="M108" s="11">
        <v>101.94749148050607</v>
      </c>
    </row>
    <row r="109" spans="1:13" ht="17.149999999999999" customHeight="1" x14ac:dyDescent="0.2">
      <c r="A109" s="10" t="s">
        <v>295</v>
      </c>
      <c r="B109" s="202"/>
      <c r="C109" s="7">
        <v>108.47791829866891</v>
      </c>
      <c r="D109" s="7">
        <v>109.44161712255953</v>
      </c>
      <c r="E109" s="7">
        <v>110.12957298735215</v>
      </c>
      <c r="F109" s="7">
        <v>137.06972073412149</v>
      </c>
      <c r="G109" s="7">
        <v>110.090502086947</v>
      </c>
      <c r="H109" s="7">
        <v>102.15198932719687</v>
      </c>
      <c r="I109" s="7">
        <v>100</v>
      </c>
      <c r="J109" s="7">
        <v>108.19797855371436</v>
      </c>
      <c r="K109" s="7">
        <v>105.46546542943619</v>
      </c>
      <c r="L109" s="7">
        <v>108.87966543891113</v>
      </c>
      <c r="M109" s="11">
        <v>101.94749148050607</v>
      </c>
    </row>
    <row r="110" spans="1:13" ht="17.149999999999999" customHeight="1" x14ac:dyDescent="0.2">
      <c r="A110" s="8" t="s">
        <v>81</v>
      </c>
      <c r="B110" s="202"/>
      <c r="C110" s="7">
        <v>108.67762724919075</v>
      </c>
      <c r="D110" s="7">
        <v>109.52064891342302</v>
      </c>
      <c r="E110" s="7">
        <v>110.22227890038849</v>
      </c>
      <c r="F110" s="7">
        <v>137.46095978469566</v>
      </c>
      <c r="G110" s="7">
        <v>110.090502086947</v>
      </c>
      <c r="H110" s="7">
        <v>102.15198932719687</v>
      </c>
      <c r="I110" s="7">
        <v>100</v>
      </c>
      <c r="J110" s="7">
        <v>108.53327267136275</v>
      </c>
      <c r="K110" s="7">
        <v>105.46546542943619</v>
      </c>
      <c r="L110" s="7">
        <v>108.87966543891113</v>
      </c>
      <c r="M110" s="11">
        <v>101.94749148050609</v>
      </c>
    </row>
    <row r="111" spans="1:13" ht="17.149999999999999" customHeight="1" x14ac:dyDescent="0.2">
      <c r="A111" s="8" t="s">
        <v>82</v>
      </c>
      <c r="B111" s="202"/>
      <c r="C111" s="7">
        <v>108.79675680571265</v>
      </c>
      <c r="D111" s="7">
        <v>109.53858077808066</v>
      </c>
      <c r="E111" s="7">
        <v>110.2294575182197</v>
      </c>
      <c r="F111" s="7">
        <v>137.96485333978288</v>
      </c>
      <c r="G111" s="7">
        <v>109.988950605985</v>
      </c>
      <c r="H111" s="7">
        <v>102.15198932719687</v>
      </c>
      <c r="I111" s="7">
        <v>100</v>
      </c>
      <c r="J111" s="7">
        <v>108.53327267136277</v>
      </c>
      <c r="K111" s="7">
        <v>105.54554741558211</v>
      </c>
      <c r="L111" s="7">
        <v>109.11239425653946</v>
      </c>
      <c r="M111" s="11">
        <v>101.94749148050607</v>
      </c>
    </row>
    <row r="112" spans="1:13" ht="17.149999999999999" customHeight="1" x14ac:dyDescent="0.2">
      <c r="A112" s="8" t="s">
        <v>72</v>
      </c>
      <c r="B112" s="202"/>
      <c r="C112" s="7">
        <v>108.76818828770791</v>
      </c>
      <c r="D112" s="7">
        <v>109.54123234599024</v>
      </c>
      <c r="E112" s="7">
        <v>110.23256786180868</v>
      </c>
      <c r="F112" s="7">
        <v>137.98337435756733</v>
      </c>
      <c r="G112" s="7">
        <v>109.988950605985</v>
      </c>
      <c r="H112" s="7">
        <v>102.15198932719687</v>
      </c>
      <c r="I112" s="7">
        <v>100</v>
      </c>
      <c r="J112" s="7">
        <v>108.53327267136277</v>
      </c>
      <c r="K112" s="7">
        <v>105.54554741558211</v>
      </c>
      <c r="L112" s="7">
        <v>109.11239425653946</v>
      </c>
      <c r="M112" s="11">
        <v>101.94749148050607</v>
      </c>
    </row>
    <row r="113" spans="1:13" ht="17.149999999999999" customHeight="1" x14ac:dyDescent="0.2">
      <c r="A113" s="8" t="s">
        <v>73</v>
      </c>
      <c r="B113" s="202"/>
      <c r="C113" s="7">
        <v>108.8981168703129</v>
      </c>
      <c r="D113" s="7">
        <v>109.60296476841407</v>
      </c>
      <c r="E113" s="7">
        <v>110.27571914281866</v>
      </c>
      <c r="F113" s="7">
        <v>138.00240984806538</v>
      </c>
      <c r="G113" s="7">
        <v>110.062289032265</v>
      </c>
      <c r="H113" s="7">
        <v>102.15198932719687</v>
      </c>
      <c r="I113" s="7">
        <v>100</v>
      </c>
      <c r="J113" s="7">
        <v>108.53327267136277</v>
      </c>
      <c r="K113" s="7">
        <v>105.71467253668595</v>
      </c>
      <c r="L113" s="7">
        <v>109.60389417256343</v>
      </c>
      <c r="M113" s="11">
        <v>101.94749148050607</v>
      </c>
    </row>
    <row r="114" spans="1:13" ht="17.149999999999999" customHeight="1" x14ac:dyDescent="0.2">
      <c r="A114" s="8" t="s">
        <v>74</v>
      </c>
      <c r="B114" s="202"/>
      <c r="C114" s="7">
        <v>108.84990766370063</v>
      </c>
      <c r="D114" s="7">
        <v>109.50990727959163</v>
      </c>
      <c r="E114" s="7">
        <v>110.19460235384477</v>
      </c>
      <c r="F114" s="7">
        <v>138.02144533856344</v>
      </c>
      <c r="G114" s="7">
        <v>109.83097301567099</v>
      </c>
      <c r="H114" s="7">
        <v>102.15198932719687</v>
      </c>
      <c r="I114" s="7">
        <v>100</v>
      </c>
      <c r="J114" s="7">
        <v>108.53327267136277</v>
      </c>
      <c r="K114" s="7">
        <v>105.55260185043367</v>
      </c>
      <c r="L114" s="7">
        <v>109.13289537496888</v>
      </c>
      <c r="M114" s="11">
        <v>101.94749148050607</v>
      </c>
    </row>
    <row r="115" spans="1:13" ht="17.149999999999999" customHeight="1" x14ac:dyDescent="0.2">
      <c r="A115" s="8" t="s">
        <v>75</v>
      </c>
      <c r="B115" s="202"/>
      <c r="C115" s="7">
        <v>108.80113015243413</v>
      </c>
      <c r="D115" s="7">
        <v>109.47790206495935</v>
      </c>
      <c r="E115" s="7">
        <v>110.17332160890801</v>
      </c>
      <c r="F115" s="7">
        <v>137.65257791060429</v>
      </c>
      <c r="G115" s="7">
        <v>109.86764222881099</v>
      </c>
      <c r="H115" s="7">
        <v>102.15198932719687</v>
      </c>
      <c r="I115" s="7">
        <v>100</v>
      </c>
      <c r="J115" s="7">
        <v>108.53327267136277</v>
      </c>
      <c r="K115" s="7">
        <v>105.45861283637466</v>
      </c>
      <c r="L115" s="7">
        <v>108.85975089935418</v>
      </c>
      <c r="M115" s="11">
        <v>101.94749148050607</v>
      </c>
    </row>
    <row r="116" spans="1:13" ht="17.149999999999999" customHeight="1" x14ac:dyDescent="0.2">
      <c r="A116" s="8" t="s">
        <v>76</v>
      </c>
      <c r="B116" s="202"/>
      <c r="C116" s="7">
        <v>108.91061224568732</v>
      </c>
      <c r="D116" s="7">
        <v>109.7729187389473</v>
      </c>
      <c r="E116" s="7">
        <v>110.5221301514121</v>
      </c>
      <c r="F116" s="7">
        <v>137.42518572482697</v>
      </c>
      <c r="G116" s="7">
        <v>109.86764222881099</v>
      </c>
      <c r="H116" s="7">
        <v>102.15198932719687</v>
      </c>
      <c r="I116" s="7">
        <v>100</v>
      </c>
      <c r="J116" s="7">
        <v>108.53327267136277</v>
      </c>
      <c r="K116" s="7">
        <v>105.4427307448712</v>
      </c>
      <c r="L116" s="7">
        <v>108.85975089935418</v>
      </c>
      <c r="M116" s="11">
        <v>101.91350455240108</v>
      </c>
    </row>
    <row r="117" spans="1:13" ht="17.149999999999999" customHeight="1" x14ac:dyDescent="0.2">
      <c r="A117" s="8" t="s">
        <v>313</v>
      </c>
      <c r="B117" s="202"/>
      <c r="C117" s="7">
        <v>108.77485846855393</v>
      </c>
      <c r="D117" s="7">
        <v>109.68952592539405</v>
      </c>
      <c r="E117" s="7">
        <v>110.44340369675386</v>
      </c>
      <c r="F117" s="7">
        <v>137.07535378735545</v>
      </c>
      <c r="G117" s="7">
        <v>109.86764222881099</v>
      </c>
      <c r="H117" s="7">
        <v>101.36494102666279</v>
      </c>
      <c r="I117" s="7">
        <v>100</v>
      </c>
      <c r="J117" s="7">
        <v>108.53327267136277</v>
      </c>
      <c r="K117" s="7">
        <v>105.33236795872143</v>
      </c>
      <c r="L117" s="7">
        <v>108.53902208171468</v>
      </c>
      <c r="M117" s="11">
        <v>101.91350455240108</v>
      </c>
    </row>
    <row r="118" spans="1:13" ht="17.149999999999999" customHeight="1" x14ac:dyDescent="0.2">
      <c r="A118" s="8" t="s">
        <v>78</v>
      </c>
      <c r="B118" s="202"/>
      <c r="C118" s="7">
        <v>108.81313149381641</v>
      </c>
      <c r="D118" s="7">
        <v>109.68569759240495</v>
      </c>
      <c r="E118" s="7">
        <v>110.43891298357016</v>
      </c>
      <c r="F118" s="7">
        <v>136.73015210434176</v>
      </c>
      <c r="G118" s="7">
        <v>109.83097301567099</v>
      </c>
      <c r="H118" s="7">
        <v>102.15198932719687</v>
      </c>
      <c r="I118" s="7">
        <v>100</v>
      </c>
      <c r="J118" s="7">
        <v>108.53327267136277</v>
      </c>
      <c r="K118" s="7">
        <v>105.33236795872143</v>
      </c>
      <c r="L118" s="7">
        <v>108.53902208171468</v>
      </c>
      <c r="M118" s="11">
        <v>101.91350455240108</v>
      </c>
    </row>
    <row r="119" spans="1:13" s="108" customFormat="1" ht="17.149999999999999" customHeight="1" x14ac:dyDescent="0.2">
      <c r="A119" s="8" t="s">
        <v>79</v>
      </c>
      <c r="B119" s="189"/>
      <c r="C119" s="7">
        <v>108.59169866288299</v>
      </c>
      <c r="D119" s="7">
        <v>109.4308293892412</v>
      </c>
      <c r="E119" s="7">
        <v>110.16973530504637</v>
      </c>
      <c r="F119" s="7">
        <v>134.02463439406642</v>
      </c>
      <c r="G119" s="7">
        <v>109.79430380253099</v>
      </c>
      <c r="H119" s="7">
        <v>102.15198932719687</v>
      </c>
      <c r="I119" s="7">
        <v>100</v>
      </c>
      <c r="J119" s="7">
        <v>108.53327267136277</v>
      </c>
      <c r="K119" s="7">
        <v>105.16020367246907</v>
      </c>
      <c r="L119" s="7">
        <v>108.03868995078656</v>
      </c>
      <c r="M119" s="11">
        <v>101.91350455240108</v>
      </c>
    </row>
    <row r="120" spans="1:13" s="108" customFormat="1" ht="17.149999999999999" customHeight="1" x14ac:dyDescent="0.2">
      <c r="A120" s="206"/>
      <c r="B120" s="18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20"/>
    </row>
    <row r="121" spans="1:13" ht="17.149999999999999" customHeight="1" x14ac:dyDescent="0.2">
      <c r="A121" s="9" t="s">
        <v>259</v>
      </c>
      <c r="B121" s="51">
        <f>DATEVALUE(LEFT(A121,4) &amp; "/1/1")</f>
        <v>42370</v>
      </c>
      <c r="C121" s="7">
        <v>108.52719262826437</v>
      </c>
      <c r="D121" s="7">
        <v>109.39720510983129</v>
      </c>
      <c r="E121" s="7">
        <v>110.13029333506405</v>
      </c>
      <c r="F121" s="7">
        <v>134.00714232171919</v>
      </c>
      <c r="G121" s="7">
        <v>109.72096537625099</v>
      </c>
      <c r="H121" s="7">
        <v>102.15198932719687</v>
      </c>
      <c r="I121" s="7">
        <v>100</v>
      </c>
      <c r="J121" s="7">
        <v>108.53327267136277</v>
      </c>
      <c r="K121" s="7">
        <v>105.16020367246907</v>
      </c>
      <c r="L121" s="7">
        <v>108.03868995078656</v>
      </c>
      <c r="M121" s="11">
        <v>101.91350455240108</v>
      </c>
    </row>
    <row r="122" spans="1:13" ht="17.149999999999999" customHeight="1" x14ac:dyDescent="0.2">
      <c r="A122" s="10" t="s">
        <v>80</v>
      </c>
      <c r="B122" s="202"/>
      <c r="C122" s="7">
        <v>108.42305973452414</v>
      </c>
      <c r="D122" s="7">
        <v>109.32915449799052</v>
      </c>
      <c r="E122" s="7">
        <v>110.06601117625729</v>
      </c>
      <c r="F122" s="7">
        <v>133.63724594832786</v>
      </c>
      <c r="G122" s="7">
        <v>109.64762694997098</v>
      </c>
      <c r="H122" s="7">
        <v>102.25847233256356</v>
      </c>
      <c r="I122" s="7">
        <v>100</v>
      </c>
      <c r="J122" s="7">
        <v>108.53327267136277</v>
      </c>
      <c r="K122" s="7">
        <v>105.07037267953356</v>
      </c>
      <c r="L122" s="7">
        <v>107.82431866095061</v>
      </c>
      <c r="M122" s="11">
        <v>101.91350455240108</v>
      </c>
    </row>
    <row r="123" spans="1:13" ht="17.149999999999999" customHeight="1" x14ac:dyDescent="0.2">
      <c r="A123" s="8" t="s">
        <v>81</v>
      </c>
      <c r="B123" s="202"/>
      <c r="C123" s="7">
        <v>108.48602637421695</v>
      </c>
      <c r="D123" s="7">
        <v>109.21650401615582</v>
      </c>
      <c r="E123" s="7">
        <v>109.96601902821257</v>
      </c>
      <c r="F123" s="7">
        <v>133.16562026570162</v>
      </c>
      <c r="G123" s="7">
        <v>109.53761931055099</v>
      </c>
      <c r="H123" s="7">
        <v>102.25847233256356</v>
      </c>
      <c r="I123" s="7">
        <v>100</v>
      </c>
      <c r="J123" s="7">
        <v>108.53327267136277</v>
      </c>
      <c r="K123" s="7">
        <v>104.88456131935351</v>
      </c>
      <c r="L123" s="7">
        <v>107.82431866095061</v>
      </c>
      <c r="M123" s="11">
        <v>101.51587698942217</v>
      </c>
    </row>
    <row r="124" spans="1:13" ht="17.149999999999999" customHeight="1" x14ac:dyDescent="0.2">
      <c r="A124" s="8" t="s">
        <v>82</v>
      </c>
      <c r="B124" s="202"/>
      <c r="C124" s="7">
        <v>108.36604639032653</v>
      </c>
      <c r="D124" s="7">
        <v>109.15748362832107</v>
      </c>
      <c r="E124" s="7">
        <v>109.89678690172016</v>
      </c>
      <c r="F124" s="7">
        <v>133.19391626509446</v>
      </c>
      <c r="G124" s="7">
        <v>109.390942457995</v>
      </c>
      <c r="H124" s="7">
        <v>102.25847233256356</v>
      </c>
      <c r="I124" s="7">
        <v>100</v>
      </c>
      <c r="J124" s="7">
        <v>108.53327267136275</v>
      </c>
      <c r="K124" s="7">
        <v>104.88456131935351</v>
      </c>
      <c r="L124" s="7">
        <v>107.82431866095061</v>
      </c>
      <c r="M124" s="11">
        <v>101.51587698942217</v>
      </c>
    </row>
    <row r="125" spans="1:13" ht="17.149999999999999" customHeight="1" x14ac:dyDescent="0.2">
      <c r="A125" s="8" t="s">
        <v>298</v>
      </c>
      <c r="B125" s="202"/>
      <c r="C125" s="7">
        <v>108.26549652093519</v>
      </c>
      <c r="D125" s="7">
        <v>109.17748124151829</v>
      </c>
      <c r="E125" s="7">
        <v>109.92519302233512</v>
      </c>
      <c r="F125" s="7">
        <v>133.62812172801031</v>
      </c>
      <c r="G125" s="7">
        <v>109.35427324485499</v>
      </c>
      <c r="H125" s="7">
        <v>102.25847233256356</v>
      </c>
      <c r="I125" s="7">
        <v>100</v>
      </c>
      <c r="J125" s="7">
        <v>108.53327267136275</v>
      </c>
      <c r="K125" s="7">
        <v>104.85596061001766</v>
      </c>
      <c r="L125" s="7">
        <v>107.74120122608912</v>
      </c>
      <c r="M125" s="11">
        <v>101.51587698942217</v>
      </c>
    </row>
    <row r="126" spans="1:13" ht="17.149999999999999" customHeight="1" x14ac:dyDescent="0.2">
      <c r="A126" s="8" t="s">
        <v>73</v>
      </c>
      <c r="B126" s="202"/>
      <c r="C126" s="7">
        <v>108.17833611027739</v>
      </c>
      <c r="D126" s="7">
        <v>108.97381746521086</v>
      </c>
      <c r="E126" s="7">
        <v>109.68629123194519</v>
      </c>
      <c r="F126" s="7">
        <v>131.62657514385543</v>
      </c>
      <c r="G126" s="7">
        <v>109.24426560543499</v>
      </c>
      <c r="H126" s="7">
        <v>102.25847233256356</v>
      </c>
      <c r="I126" s="7">
        <v>100</v>
      </c>
      <c r="J126" s="7">
        <v>108.53327267136275</v>
      </c>
      <c r="K126" s="7">
        <v>104.85596061001766</v>
      </c>
      <c r="L126" s="7">
        <v>107.74120122608912</v>
      </c>
      <c r="M126" s="11">
        <v>101.51587698942217</v>
      </c>
    </row>
    <row r="127" spans="1:13" ht="17.149999999999999" customHeight="1" x14ac:dyDescent="0.2">
      <c r="A127" s="8" t="s">
        <v>74</v>
      </c>
      <c r="B127" s="202"/>
      <c r="C127" s="7">
        <v>108.16338873889626</v>
      </c>
      <c r="D127" s="7">
        <v>108.92683123674459</v>
      </c>
      <c r="E127" s="7">
        <v>109.63117542142757</v>
      </c>
      <c r="F127" s="7">
        <v>131.62657514385543</v>
      </c>
      <c r="G127" s="7">
        <v>109.13425796601499</v>
      </c>
      <c r="H127" s="7">
        <v>102.25847233256356</v>
      </c>
      <c r="I127" s="7">
        <v>100</v>
      </c>
      <c r="J127" s="7">
        <v>108.53327267136275</v>
      </c>
      <c r="K127" s="7">
        <v>104.85596061001766</v>
      </c>
      <c r="L127" s="7">
        <v>107.74120122608912</v>
      </c>
      <c r="M127" s="11">
        <v>101.51587698942217</v>
      </c>
    </row>
    <row r="128" spans="1:13" ht="17.149999999999999" customHeight="1" x14ac:dyDescent="0.2">
      <c r="A128" s="8" t="s">
        <v>75</v>
      </c>
      <c r="B128" s="202"/>
      <c r="C128" s="7">
        <v>108.15296532221845</v>
      </c>
      <c r="D128" s="7">
        <v>108.87195592338962</v>
      </c>
      <c r="E128" s="7">
        <v>109.57491701318772</v>
      </c>
      <c r="F128" s="7">
        <v>131.43725393906914</v>
      </c>
      <c r="G128" s="7">
        <v>109.060919539735</v>
      </c>
      <c r="H128" s="7">
        <v>102.25847233256356</v>
      </c>
      <c r="I128" s="7">
        <v>100</v>
      </c>
      <c r="J128" s="7">
        <v>108.53327267136275</v>
      </c>
      <c r="K128" s="7">
        <v>104.8090791162515</v>
      </c>
      <c r="L128" s="7">
        <v>107.74120122608912</v>
      </c>
      <c r="M128" s="11">
        <v>101.41555279989471</v>
      </c>
    </row>
    <row r="129" spans="1:13" ht="17.149999999999999" customHeight="1" x14ac:dyDescent="0.2">
      <c r="A129" s="8" t="s">
        <v>76</v>
      </c>
      <c r="B129" s="202"/>
      <c r="C129" s="7">
        <v>108.21356412546275</v>
      </c>
      <c r="D129" s="7">
        <v>108.89727511251701</v>
      </c>
      <c r="E129" s="7">
        <v>109.6006550866469</v>
      </c>
      <c r="F129" s="7">
        <v>130.25478079823429</v>
      </c>
      <c r="G129" s="7">
        <v>108.95091190031499</v>
      </c>
      <c r="H129" s="7">
        <v>102.25847233256356</v>
      </c>
      <c r="I129" s="7">
        <v>100</v>
      </c>
      <c r="J129" s="7">
        <v>108.53327267136275</v>
      </c>
      <c r="K129" s="7">
        <v>104.83197729593587</v>
      </c>
      <c r="L129" s="7">
        <v>107.80774635740087</v>
      </c>
      <c r="M129" s="11">
        <v>101.41555279989471</v>
      </c>
    </row>
    <row r="130" spans="1:13" ht="17.149999999999999" customHeight="1" x14ac:dyDescent="0.2">
      <c r="A130" s="8" t="s">
        <v>77</v>
      </c>
      <c r="B130" s="202"/>
      <c r="C130" s="7">
        <v>108.18119433165718</v>
      </c>
      <c r="D130" s="7">
        <v>108.85157035359391</v>
      </c>
      <c r="E130" s="7">
        <v>109.54704246620925</v>
      </c>
      <c r="F130" s="7">
        <v>130.25478079823429</v>
      </c>
      <c r="G130" s="7">
        <v>108.84090426089499</v>
      </c>
      <c r="H130" s="7">
        <v>102.25847233256356</v>
      </c>
      <c r="I130" s="7">
        <v>100</v>
      </c>
      <c r="J130" s="7">
        <v>108.53327267136275</v>
      </c>
      <c r="K130" s="7">
        <v>104.83197729593587</v>
      </c>
      <c r="L130" s="7">
        <v>107.80774635740087</v>
      </c>
      <c r="M130" s="11">
        <v>101.4155527998947</v>
      </c>
    </row>
    <row r="131" spans="1:13" ht="17.149999999999999" customHeight="1" x14ac:dyDescent="0.2">
      <c r="A131" s="8" t="s">
        <v>78</v>
      </c>
      <c r="B131" s="202"/>
      <c r="C131" s="7">
        <v>108.2967240084687</v>
      </c>
      <c r="D131" s="7">
        <v>108.80933135374315</v>
      </c>
      <c r="E131" s="7">
        <v>109.55030797503377</v>
      </c>
      <c r="F131" s="7">
        <v>130.27381628873744</v>
      </c>
      <c r="G131" s="7">
        <v>108.84090426089499</v>
      </c>
      <c r="H131" s="7">
        <v>102.25847233256356</v>
      </c>
      <c r="I131" s="7">
        <v>100</v>
      </c>
      <c r="J131" s="7">
        <v>108.53327267136277</v>
      </c>
      <c r="K131" s="7">
        <v>104.52673766119909</v>
      </c>
      <c r="L131" s="7">
        <v>107.80774635740087</v>
      </c>
      <c r="M131" s="11">
        <v>101.41555279989471</v>
      </c>
    </row>
    <row r="132" spans="1:13" s="108" customFormat="1" ht="17.149999999999999" customHeight="1" x14ac:dyDescent="0.2">
      <c r="A132" s="8" t="s">
        <v>79</v>
      </c>
      <c r="B132" s="189"/>
      <c r="C132" s="7">
        <v>108.4023714927209</v>
      </c>
      <c r="D132" s="7">
        <v>108.89154225909867</v>
      </c>
      <c r="E132" s="7">
        <v>109.61465393843451</v>
      </c>
      <c r="F132" s="7">
        <v>130.64866591984057</v>
      </c>
      <c r="G132" s="7">
        <v>108.87757347403499</v>
      </c>
      <c r="H132" s="7">
        <v>102.25847233256356</v>
      </c>
      <c r="I132" s="7">
        <v>100</v>
      </c>
      <c r="J132" s="7">
        <v>108.53327267136277</v>
      </c>
      <c r="K132" s="7">
        <v>104.71220187514072</v>
      </c>
      <c r="L132" s="7">
        <v>108.34672983296511</v>
      </c>
      <c r="M132" s="11">
        <v>101.41555279989471</v>
      </c>
    </row>
    <row r="133" spans="1:13" s="108" customFormat="1" ht="17.149999999999999" customHeight="1" x14ac:dyDescent="0.2">
      <c r="A133" s="206"/>
      <c r="B133" s="18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20"/>
    </row>
    <row r="134" spans="1:13" ht="17.149999999999999" customHeight="1" x14ac:dyDescent="0.2">
      <c r="A134" s="9" t="s">
        <v>260</v>
      </c>
      <c r="B134" s="51">
        <f>DATEVALUE(LEFT(A134,4) &amp; "/1/1")</f>
        <v>42736</v>
      </c>
      <c r="C134" s="7">
        <v>108.33090836047664</v>
      </c>
      <c r="D134" s="7">
        <v>108.9225315991834</v>
      </c>
      <c r="E134" s="7">
        <v>109.62230371350235</v>
      </c>
      <c r="F134" s="7">
        <v>130.86628312400956</v>
      </c>
      <c r="G134" s="7">
        <v>108.95091190031499</v>
      </c>
      <c r="H134" s="7">
        <v>101.36494102666279</v>
      </c>
      <c r="I134" s="7">
        <v>100</v>
      </c>
      <c r="J134" s="7">
        <v>108.53327267136277</v>
      </c>
      <c r="K134" s="7">
        <v>104.87808598930604</v>
      </c>
      <c r="L134" s="7">
        <v>108.82881095521248</v>
      </c>
      <c r="M134" s="11">
        <v>101.41555279989471</v>
      </c>
    </row>
    <row r="135" spans="1:13" ht="17.149999999999999" customHeight="1" x14ac:dyDescent="0.2">
      <c r="A135" s="10" t="s">
        <v>80</v>
      </c>
      <c r="B135" s="202"/>
      <c r="C135" s="7">
        <v>108.4982309895418</v>
      </c>
      <c r="D135" s="7">
        <v>109.0062590538738</v>
      </c>
      <c r="E135" s="7">
        <v>109.72784554421401</v>
      </c>
      <c r="F135" s="7">
        <v>131.04582934718746</v>
      </c>
      <c r="G135" s="7">
        <v>109.02425032659499</v>
      </c>
      <c r="H135" s="7">
        <v>102.25847233256356</v>
      </c>
      <c r="I135" s="7">
        <v>100</v>
      </c>
      <c r="J135" s="7">
        <v>108.53327267136277</v>
      </c>
      <c r="K135" s="7">
        <v>104.83573374529742</v>
      </c>
      <c r="L135" s="7">
        <v>108.82881095521249</v>
      </c>
      <c r="M135" s="11">
        <v>101.32492099161601</v>
      </c>
    </row>
    <row r="136" spans="1:13" ht="17.149999999999999" customHeight="1" x14ac:dyDescent="0.2">
      <c r="A136" s="8" t="s">
        <v>81</v>
      </c>
      <c r="B136" s="202"/>
      <c r="C136" s="7">
        <v>108.64048219167282</v>
      </c>
      <c r="D136" s="7">
        <v>109.01069821255072</v>
      </c>
      <c r="E136" s="7">
        <v>109.72756473260208</v>
      </c>
      <c r="F136" s="7">
        <v>131.03553989286053</v>
      </c>
      <c r="G136" s="7">
        <v>109.02425032659499</v>
      </c>
      <c r="H136" s="7">
        <v>102.25847233256356</v>
      </c>
      <c r="I136" s="7">
        <v>100</v>
      </c>
      <c r="J136" s="7">
        <v>108.53327267136277</v>
      </c>
      <c r="K136" s="7">
        <v>104.86745273225397</v>
      </c>
      <c r="L136" s="7">
        <v>108.84628743179641</v>
      </c>
      <c r="M136" s="11">
        <v>101.32492099161601</v>
      </c>
    </row>
    <row r="137" spans="1:13" ht="17.149999999999999" customHeight="1" x14ac:dyDescent="0.2">
      <c r="A137" s="8" t="s">
        <v>82</v>
      </c>
      <c r="B137" s="202"/>
      <c r="C137" s="7">
        <v>108.71140258230992</v>
      </c>
      <c r="D137" s="7">
        <v>109.0660425656442</v>
      </c>
      <c r="E137" s="7">
        <v>109.77829906671161</v>
      </c>
      <c r="F137" s="7">
        <v>131.55617201732878</v>
      </c>
      <c r="G137" s="7">
        <v>109.02425032659499</v>
      </c>
      <c r="H137" s="7">
        <v>102.25847233256356</v>
      </c>
      <c r="I137" s="7">
        <v>100</v>
      </c>
      <c r="J137" s="7">
        <v>108.53327267136277</v>
      </c>
      <c r="K137" s="7">
        <v>104.94944143235639</v>
      </c>
      <c r="L137" s="7">
        <v>109.08455741175112</v>
      </c>
      <c r="M137" s="11">
        <v>101.32492099161601</v>
      </c>
    </row>
    <row r="138" spans="1:13" ht="17.149999999999999" customHeight="1" x14ac:dyDescent="0.2">
      <c r="A138" s="8" t="s">
        <v>72</v>
      </c>
      <c r="B138" s="202"/>
      <c r="C138" s="7">
        <v>108.46625776047883</v>
      </c>
      <c r="D138" s="7">
        <v>109.07446712332728</v>
      </c>
      <c r="E138" s="7">
        <v>109.78006978501375</v>
      </c>
      <c r="F138" s="7">
        <v>131.54639703572042</v>
      </c>
      <c r="G138" s="7">
        <v>109.02425032659499</v>
      </c>
      <c r="H138" s="7">
        <v>102.25847233256356</v>
      </c>
      <c r="I138" s="7">
        <v>100</v>
      </c>
      <c r="J138" s="7">
        <v>108.53327267136277</v>
      </c>
      <c r="K138" s="7">
        <v>104.99632292612257</v>
      </c>
      <c r="L138" s="7">
        <v>109.08455741175112</v>
      </c>
      <c r="M138" s="11">
        <v>101.42524518114347</v>
      </c>
    </row>
    <row r="139" spans="1:13" ht="17.149999999999999" customHeight="1" x14ac:dyDescent="0.2">
      <c r="A139" s="8" t="s">
        <v>73</v>
      </c>
      <c r="B139" s="202"/>
      <c r="C139" s="7">
        <v>108.62988060021689</v>
      </c>
      <c r="D139" s="7">
        <v>109.06044045450716</v>
      </c>
      <c r="E139" s="7">
        <v>109.76361621455027</v>
      </c>
      <c r="F139" s="7">
        <v>131.36685081254754</v>
      </c>
      <c r="G139" s="7">
        <v>109.02425032659499</v>
      </c>
      <c r="H139" s="7">
        <v>102.25847233256356</v>
      </c>
      <c r="I139" s="7">
        <v>100</v>
      </c>
      <c r="J139" s="7">
        <v>108.53327267136277</v>
      </c>
      <c r="K139" s="7">
        <v>104.99632292612257</v>
      </c>
      <c r="L139" s="7">
        <v>109.08455741175112</v>
      </c>
      <c r="M139" s="11">
        <v>101.42524518114347</v>
      </c>
    </row>
    <row r="140" spans="1:13" ht="17.149999999999999" customHeight="1" x14ac:dyDescent="0.2">
      <c r="A140" s="8" t="s">
        <v>74</v>
      </c>
      <c r="B140" s="202"/>
      <c r="C140" s="7">
        <v>108.59055338097838</v>
      </c>
      <c r="D140" s="7">
        <v>109.07459146123509</v>
      </c>
      <c r="E140" s="7">
        <v>109.78021563593202</v>
      </c>
      <c r="F140" s="7">
        <v>131.35707583093921</v>
      </c>
      <c r="G140" s="7">
        <v>109.060919539735</v>
      </c>
      <c r="H140" s="7">
        <v>102.25847233256356</v>
      </c>
      <c r="I140" s="7">
        <v>100</v>
      </c>
      <c r="J140" s="7">
        <v>108.53327267136277</v>
      </c>
      <c r="K140" s="7">
        <v>104.99632292612257</v>
      </c>
      <c r="L140" s="7">
        <v>109.08455741175112</v>
      </c>
      <c r="M140" s="11">
        <v>101.42524518114347</v>
      </c>
    </row>
    <row r="141" spans="1:13" ht="17.149999999999999" customHeight="1" x14ac:dyDescent="0.2">
      <c r="A141" s="8" t="s">
        <v>75</v>
      </c>
      <c r="B141" s="202"/>
      <c r="C141" s="7">
        <v>108.67297236084093</v>
      </c>
      <c r="D141" s="7">
        <v>109.14738678313688</v>
      </c>
      <c r="E141" s="7">
        <v>109.85142031468402</v>
      </c>
      <c r="F141" s="7">
        <v>131.53713652683072</v>
      </c>
      <c r="G141" s="7">
        <v>109.17092717915499</v>
      </c>
      <c r="H141" s="7">
        <v>102.25847233256356</v>
      </c>
      <c r="I141" s="7">
        <v>100</v>
      </c>
      <c r="J141" s="7">
        <v>108.53327267136275</v>
      </c>
      <c r="K141" s="7">
        <v>105.07831162622895</v>
      </c>
      <c r="L141" s="7">
        <v>109.32282739171737</v>
      </c>
      <c r="M141" s="11">
        <v>101.42524518114347</v>
      </c>
    </row>
    <row r="142" spans="1:13" ht="17.149999999999999" customHeight="1" x14ac:dyDescent="0.2">
      <c r="A142" s="8" t="s">
        <v>76</v>
      </c>
      <c r="B142" s="202"/>
      <c r="C142" s="7">
        <v>108.85308683607066</v>
      </c>
      <c r="D142" s="7">
        <v>109.31718324029907</v>
      </c>
      <c r="E142" s="7">
        <v>110.03574951501236</v>
      </c>
      <c r="F142" s="7">
        <v>132.67745795539705</v>
      </c>
      <c r="G142" s="7">
        <v>109.28093481857499</v>
      </c>
      <c r="H142" s="7">
        <v>102.25847233256356</v>
      </c>
      <c r="I142" s="7">
        <v>100</v>
      </c>
      <c r="J142" s="7">
        <v>108.69126430315589</v>
      </c>
      <c r="K142" s="7">
        <v>105.16411375424441</v>
      </c>
      <c r="L142" s="7">
        <v>109.57217969632492</v>
      </c>
      <c r="M142" s="11">
        <v>101.42524518114347</v>
      </c>
    </row>
    <row r="143" spans="1:13" ht="17.149999999999999" customHeight="1" x14ac:dyDescent="0.2">
      <c r="A143" s="8" t="s">
        <v>77</v>
      </c>
      <c r="B143" s="202"/>
      <c r="C143" s="7">
        <v>108.91488876311152</v>
      </c>
      <c r="D143" s="7">
        <v>109.36297340543693</v>
      </c>
      <c r="E143" s="7">
        <v>110.08946231869315</v>
      </c>
      <c r="F143" s="7">
        <v>133.04632538336659</v>
      </c>
      <c r="G143" s="7">
        <v>109.31760403171499</v>
      </c>
      <c r="H143" s="7">
        <v>102.25847233256356</v>
      </c>
      <c r="I143" s="7">
        <v>100</v>
      </c>
      <c r="J143" s="7">
        <v>108.69126430315588</v>
      </c>
      <c r="K143" s="7">
        <v>105.16411375424441</v>
      </c>
      <c r="L143" s="7">
        <v>109.57217969632491</v>
      </c>
      <c r="M143" s="11">
        <v>101.42524518114347</v>
      </c>
    </row>
    <row r="144" spans="1:13" ht="17.149999999999999" customHeight="1" x14ac:dyDescent="0.2">
      <c r="A144" s="8" t="s">
        <v>78</v>
      </c>
      <c r="B144" s="202"/>
      <c r="C144" s="7">
        <v>108.94774833403595</v>
      </c>
      <c r="D144" s="7">
        <v>109.45352055022407</v>
      </c>
      <c r="E144" s="7">
        <v>110.18541649373613</v>
      </c>
      <c r="F144" s="7">
        <v>133.68818627068705</v>
      </c>
      <c r="G144" s="7">
        <v>109.390942457995</v>
      </c>
      <c r="H144" s="7">
        <v>102.25847233256356</v>
      </c>
      <c r="I144" s="7">
        <v>100</v>
      </c>
      <c r="J144" s="7">
        <v>108.69126430315588</v>
      </c>
      <c r="K144" s="7">
        <v>105.22341009704424</v>
      </c>
      <c r="L144" s="7">
        <v>109.57217969632491</v>
      </c>
      <c r="M144" s="11">
        <v>101.55213656312469</v>
      </c>
    </row>
    <row r="145" spans="1:13" s="108" customFormat="1" ht="17.149999999999999" customHeight="1" x14ac:dyDescent="0.2">
      <c r="A145" s="8" t="s">
        <v>297</v>
      </c>
      <c r="B145" s="189"/>
      <c r="C145" s="7">
        <v>109.37647000595568</v>
      </c>
      <c r="D145" s="7">
        <v>109.96776204805693</v>
      </c>
      <c r="E145" s="7">
        <v>110.60226343199594</v>
      </c>
      <c r="F145" s="7">
        <v>134.04232545933647</v>
      </c>
      <c r="G145" s="7">
        <v>109.529163152091</v>
      </c>
      <c r="H145" s="7">
        <v>102.25847233256356</v>
      </c>
      <c r="I145" s="7">
        <v>100</v>
      </c>
      <c r="J145" s="7">
        <v>110.62778604228734</v>
      </c>
      <c r="K145" s="7">
        <v>106.30055913410433</v>
      </c>
      <c r="L145" s="7">
        <v>112.03179641339857</v>
      </c>
      <c r="M145" s="11">
        <v>101.84799451343244</v>
      </c>
    </row>
    <row r="146" spans="1:13" s="108" customFormat="1" ht="17.149999999999999" customHeight="1" x14ac:dyDescent="0.2">
      <c r="A146" s="206"/>
      <c r="B146" s="18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20"/>
    </row>
    <row r="147" spans="1:13" ht="17.149999999999999" customHeight="1" x14ac:dyDescent="0.2">
      <c r="A147" s="9" t="s">
        <v>261</v>
      </c>
      <c r="B147" s="51">
        <f>DATEVALUE(LEFT(A147,4) &amp; "/1/1")</f>
        <v>43101</v>
      </c>
      <c r="C147" s="7">
        <v>109.45991138430983</v>
      </c>
      <c r="D147" s="7">
        <v>110.0280904214215</v>
      </c>
      <c r="E147" s="7">
        <v>110.6827637550647</v>
      </c>
      <c r="F147" s="7">
        <v>134.90301453966285</v>
      </c>
      <c r="G147" s="7">
        <v>109.529163152091</v>
      </c>
      <c r="H147" s="7">
        <v>102.25847233256356</v>
      </c>
      <c r="I147" s="7">
        <v>100</v>
      </c>
      <c r="J147" s="7">
        <v>110.62778604228734</v>
      </c>
      <c r="K147" s="7">
        <v>106.24430047612782</v>
      </c>
      <c r="L147" s="7">
        <v>112.03179641339857</v>
      </c>
      <c r="M147" s="11">
        <v>101.72760363396205</v>
      </c>
    </row>
    <row r="148" spans="1:13" ht="17.149999999999999" customHeight="1" x14ac:dyDescent="0.2">
      <c r="A148" s="10" t="s">
        <v>295</v>
      </c>
      <c r="B148" s="202"/>
      <c r="C148" s="7">
        <v>109.40042859527749</v>
      </c>
      <c r="D148" s="7">
        <v>110.07478372558141</v>
      </c>
      <c r="E148" s="7">
        <v>110.73753595935784</v>
      </c>
      <c r="F148" s="7">
        <v>135.09233574444406</v>
      </c>
      <c r="G148" s="7">
        <v>109.602501578367</v>
      </c>
      <c r="H148" s="7">
        <v>102.25847233256356</v>
      </c>
      <c r="I148" s="7">
        <v>100</v>
      </c>
      <c r="J148" s="7">
        <v>110.62778604228734</v>
      </c>
      <c r="K148" s="7">
        <v>106.24430047612782</v>
      </c>
      <c r="L148" s="7">
        <v>112.03179641339857</v>
      </c>
      <c r="M148" s="11">
        <v>101.72760363396205</v>
      </c>
    </row>
    <row r="149" spans="1:13" ht="17.149999999999999" customHeight="1" x14ac:dyDescent="0.2">
      <c r="A149" s="8" t="s">
        <v>81</v>
      </c>
      <c r="B149" s="202"/>
      <c r="C149" s="7">
        <v>109.61033187168017</v>
      </c>
      <c r="D149" s="7">
        <v>110.14186198875254</v>
      </c>
      <c r="E149" s="7">
        <v>110.79749870250657</v>
      </c>
      <c r="F149" s="7">
        <v>135.30017796700974</v>
      </c>
      <c r="G149" s="7">
        <v>109.675840004647</v>
      </c>
      <c r="H149" s="7">
        <v>102.25847233256356</v>
      </c>
      <c r="I149" s="7">
        <v>100</v>
      </c>
      <c r="J149" s="7">
        <v>110.62778604228733</v>
      </c>
      <c r="K149" s="7">
        <v>106.3525040329877</v>
      </c>
      <c r="L149" s="7">
        <v>112.09769682766191</v>
      </c>
      <c r="M149" s="11">
        <v>101.82123954418516</v>
      </c>
    </row>
    <row r="150" spans="1:13" ht="17.149999999999999" customHeight="1" x14ac:dyDescent="0.2">
      <c r="A150" s="8" t="s">
        <v>82</v>
      </c>
      <c r="B150" s="202"/>
      <c r="C150" s="7">
        <v>109.72643242670662</v>
      </c>
      <c r="D150" s="7">
        <v>110.14891886790188</v>
      </c>
      <c r="E150" s="7">
        <v>110.82062209609205</v>
      </c>
      <c r="F150" s="7">
        <v>135.4704636812929</v>
      </c>
      <c r="G150" s="7">
        <v>109.675840004647</v>
      </c>
      <c r="H150" s="7">
        <v>102.36495533793024</v>
      </c>
      <c r="I150" s="7">
        <v>100</v>
      </c>
      <c r="J150" s="7">
        <v>110.62778604228734</v>
      </c>
      <c r="K150" s="7">
        <v>106.26670190497224</v>
      </c>
      <c r="L150" s="7">
        <v>111.84834452305438</v>
      </c>
      <c r="M150" s="11">
        <v>101.82123954418518</v>
      </c>
    </row>
    <row r="151" spans="1:13" ht="17.149999999999999" customHeight="1" x14ac:dyDescent="0.2">
      <c r="A151" s="8" t="s">
        <v>304</v>
      </c>
      <c r="B151" s="202"/>
      <c r="C151" s="7">
        <v>109.68931669779967</v>
      </c>
      <c r="D151" s="7">
        <v>110.19756844222937</v>
      </c>
      <c r="E151" s="7">
        <v>110.87768904544981</v>
      </c>
      <c r="F151" s="7">
        <v>135.66904539497932</v>
      </c>
      <c r="G151" s="7">
        <v>109.71250921778699</v>
      </c>
      <c r="H151" s="7">
        <v>102.36495533793024</v>
      </c>
      <c r="I151" s="7">
        <v>100</v>
      </c>
      <c r="J151" s="7">
        <v>110.62778604228734</v>
      </c>
      <c r="K151" s="7">
        <v>106.26670190497224</v>
      </c>
      <c r="L151" s="7">
        <v>111.84834452305437</v>
      </c>
      <c r="M151" s="11">
        <v>101.82123954418518</v>
      </c>
    </row>
    <row r="152" spans="1:13" ht="17.149999999999999" customHeight="1" x14ac:dyDescent="0.2">
      <c r="A152" s="8" t="s">
        <v>73</v>
      </c>
      <c r="B152" s="202"/>
      <c r="C152" s="7">
        <v>109.92802564868487</v>
      </c>
      <c r="D152" s="7">
        <v>110.30131456692303</v>
      </c>
      <c r="E152" s="7">
        <v>110.99938537940132</v>
      </c>
      <c r="F152" s="7">
        <v>136.52182886905848</v>
      </c>
      <c r="G152" s="7">
        <v>109.71250921778699</v>
      </c>
      <c r="H152" s="7">
        <v>102.36495533793024</v>
      </c>
      <c r="I152" s="7">
        <v>100</v>
      </c>
      <c r="J152" s="7">
        <v>110.62778604228734</v>
      </c>
      <c r="K152" s="7">
        <v>106.26670190497224</v>
      </c>
      <c r="L152" s="7">
        <v>111.84834452305438</v>
      </c>
      <c r="M152" s="11">
        <v>101.82123954418518</v>
      </c>
    </row>
    <row r="153" spans="1:13" ht="17.149999999999999" customHeight="1" x14ac:dyDescent="0.2">
      <c r="A153" s="8" t="s">
        <v>74</v>
      </c>
      <c r="B153" s="202"/>
      <c r="C153" s="7">
        <v>109.78365049571939</v>
      </c>
      <c r="D153" s="7">
        <v>110.29044574271896</v>
      </c>
      <c r="E153" s="7">
        <v>110.98663602549622</v>
      </c>
      <c r="F153" s="7">
        <v>136.38343570840101</v>
      </c>
      <c r="G153" s="7">
        <v>109.71250921778699</v>
      </c>
      <c r="H153" s="7">
        <v>102.36495533793024</v>
      </c>
      <c r="I153" s="7">
        <v>100</v>
      </c>
      <c r="J153" s="7">
        <v>110.62778604228734</v>
      </c>
      <c r="K153" s="7">
        <v>106.26670190497225</v>
      </c>
      <c r="L153" s="7">
        <v>111.84834452305438</v>
      </c>
      <c r="M153" s="11">
        <v>101.82123954418516</v>
      </c>
    </row>
    <row r="154" spans="1:13" ht="17.149999999999999" customHeight="1" x14ac:dyDescent="0.2">
      <c r="A154" s="8" t="s">
        <v>75</v>
      </c>
      <c r="B154" s="202"/>
      <c r="C154" s="7">
        <v>109.58716575474854</v>
      </c>
      <c r="D154" s="7">
        <v>110.27890161068605</v>
      </c>
      <c r="E154" s="7">
        <v>110.98728024981624</v>
      </c>
      <c r="F154" s="7">
        <v>136.38343570840104</v>
      </c>
      <c r="G154" s="7">
        <v>109.71250921778699</v>
      </c>
      <c r="H154" s="7">
        <v>102.36495533793024</v>
      </c>
      <c r="I154" s="7">
        <v>100</v>
      </c>
      <c r="J154" s="7">
        <v>110.62778604228734</v>
      </c>
      <c r="K154" s="7">
        <v>106.18471320486586</v>
      </c>
      <c r="L154" s="7">
        <v>111.61007454308815</v>
      </c>
      <c r="M154" s="11">
        <v>101.82123954418516</v>
      </c>
    </row>
    <row r="155" spans="1:13" ht="17.149999999999999" customHeight="1" x14ac:dyDescent="0.2">
      <c r="A155" s="8" t="s">
        <v>76</v>
      </c>
      <c r="B155" s="202"/>
      <c r="C155" s="7">
        <v>110.59571438870779</v>
      </c>
      <c r="D155" s="7">
        <v>111.26933108032306</v>
      </c>
      <c r="E155" s="7">
        <v>112.13784704262109</v>
      </c>
      <c r="F155" s="7">
        <v>137.2080277255653</v>
      </c>
      <c r="G155" s="7">
        <v>109.74917843092699</v>
      </c>
      <c r="H155" s="7">
        <v>102.36495533793024</v>
      </c>
      <c r="I155" s="7">
        <v>100</v>
      </c>
      <c r="J155" s="7">
        <v>116.97375641720618</v>
      </c>
      <c r="K155" s="7">
        <v>106.24960323043109</v>
      </c>
      <c r="L155" s="7">
        <v>111.79865351886619</v>
      </c>
      <c r="M155" s="11">
        <v>101.82123954418516</v>
      </c>
    </row>
    <row r="156" spans="1:13" ht="17.149999999999999" customHeight="1" x14ac:dyDescent="0.2">
      <c r="A156" s="8" t="s">
        <v>88</v>
      </c>
      <c r="B156" s="202"/>
      <c r="C156" s="7">
        <v>110.70996235659099</v>
      </c>
      <c r="D156" s="7">
        <v>111.30295729954159</v>
      </c>
      <c r="E156" s="7">
        <v>112.17729128803873</v>
      </c>
      <c r="F156" s="7">
        <v>137.40712391195484</v>
      </c>
      <c r="G156" s="7">
        <v>109.78584764406699</v>
      </c>
      <c r="H156" s="7">
        <v>102.36495533793024</v>
      </c>
      <c r="I156" s="7">
        <v>100</v>
      </c>
      <c r="J156" s="7">
        <v>116.97375641720618</v>
      </c>
      <c r="K156" s="7">
        <v>106.24960323043109</v>
      </c>
      <c r="L156" s="7">
        <v>111.79865351886619</v>
      </c>
      <c r="M156" s="11">
        <v>101.82123954418516</v>
      </c>
    </row>
    <row r="157" spans="1:13" ht="17.149999999999999" customHeight="1" x14ac:dyDescent="0.2">
      <c r="A157" s="8" t="s">
        <v>89</v>
      </c>
      <c r="B157" s="202"/>
      <c r="C157" s="7">
        <v>110.76175031760501</v>
      </c>
      <c r="D157" s="7">
        <v>111.32622889128041</v>
      </c>
      <c r="E157" s="7">
        <v>112.1976026872607</v>
      </c>
      <c r="F157" s="7">
        <v>137.41638442084962</v>
      </c>
      <c r="G157" s="7">
        <v>109.82251685720699</v>
      </c>
      <c r="H157" s="7">
        <v>102.36495533793024</v>
      </c>
      <c r="I157" s="7">
        <v>100</v>
      </c>
      <c r="J157" s="7">
        <v>116.97375641720616</v>
      </c>
      <c r="K157" s="7">
        <v>106.28998373146214</v>
      </c>
      <c r="L157" s="7">
        <v>111.7986535188662</v>
      </c>
      <c r="M157" s="11">
        <v>101.90765191531945</v>
      </c>
    </row>
    <row r="158" spans="1:13" ht="17.149999999999999" customHeight="1" x14ac:dyDescent="0.2">
      <c r="A158" s="14" t="s">
        <v>90</v>
      </c>
      <c r="B158" s="202"/>
      <c r="C158" s="7">
        <v>110.85524512473135</v>
      </c>
      <c r="D158" s="7">
        <v>111.46619090104599</v>
      </c>
      <c r="E158" s="7">
        <v>112.31984788664963</v>
      </c>
      <c r="F158" s="7">
        <v>138.00053096489094</v>
      </c>
      <c r="G158" s="7">
        <v>109.85918607034699</v>
      </c>
      <c r="H158" s="7">
        <v>102.36495533793024</v>
      </c>
      <c r="I158" s="7">
        <v>100</v>
      </c>
      <c r="J158" s="7">
        <v>116.97375641720616</v>
      </c>
      <c r="K158" s="7">
        <v>106.5323428995066</v>
      </c>
      <c r="L158" s="7">
        <v>111.79865351886619</v>
      </c>
      <c r="M158" s="11">
        <v>102.42628912491601</v>
      </c>
    </row>
    <row r="159" spans="1:13" ht="17.149999999999999" customHeight="1" x14ac:dyDescent="0.2">
      <c r="A159" s="14"/>
      <c r="B159" s="202"/>
      <c r="C159" s="52"/>
      <c r="D159" s="52"/>
      <c r="E159" s="52"/>
      <c r="F159" s="52"/>
      <c r="G159" s="7"/>
      <c r="H159" s="7"/>
      <c r="I159" s="7"/>
      <c r="J159" s="7"/>
      <c r="K159" s="7"/>
      <c r="L159" s="7"/>
      <c r="M159" s="11"/>
    </row>
    <row r="160" spans="1:13" ht="17.149999999999999" customHeight="1" x14ac:dyDescent="0.2">
      <c r="A160" s="14" t="s">
        <v>380</v>
      </c>
      <c r="B160" s="202" t="s">
        <v>379</v>
      </c>
      <c r="C160" s="7">
        <v>110.86918551663332</v>
      </c>
      <c r="D160" s="7">
        <v>111.52324255176092</v>
      </c>
      <c r="E160" s="7">
        <v>112.38677064408647</v>
      </c>
      <c r="F160" s="7">
        <v>137.96245998388974</v>
      </c>
      <c r="G160" s="7">
        <v>110.005862922907</v>
      </c>
      <c r="H160" s="7">
        <v>102.36495533793024</v>
      </c>
      <c r="I160" s="7">
        <v>100</v>
      </c>
      <c r="J160" s="7">
        <v>116.97375641720615</v>
      </c>
      <c r="K160" s="7">
        <v>106.53234289950662</v>
      </c>
      <c r="L160" s="7">
        <v>111.7986535188662</v>
      </c>
      <c r="M160" s="11">
        <v>102.42628912491601</v>
      </c>
    </row>
    <row r="161" spans="1:13" ht="17.149999999999999" customHeight="1" x14ac:dyDescent="0.2">
      <c r="A161" s="10" t="s">
        <v>91</v>
      </c>
      <c r="B161" s="202" t="s">
        <v>87</v>
      </c>
      <c r="C161" s="7">
        <v>111.01568122235533</v>
      </c>
      <c r="D161" s="7">
        <v>111.59377359426094</v>
      </c>
      <c r="E161" s="7">
        <v>112.46950500479029</v>
      </c>
      <c r="F161" s="7">
        <v>137.9722349654981</v>
      </c>
      <c r="G161" s="7">
        <v>110.005862922907</v>
      </c>
      <c r="H161" s="7">
        <v>102.36495533793024</v>
      </c>
      <c r="I161" s="7">
        <v>100</v>
      </c>
      <c r="J161" s="7">
        <v>117.48357223115633</v>
      </c>
      <c r="K161" s="7">
        <v>106.5323428995066</v>
      </c>
      <c r="L161" s="7">
        <v>111.79865351886619</v>
      </c>
      <c r="M161" s="11">
        <v>102.426289124916</v>
      </c>
    </row>
    <row r="162" spans="1:13" ht="17.149999999999999" customHeight="1" x14ac:dyDescent="0.2">
      <c r="A162" s="10" t="s">
        <v>92</v>
      </c>
      <c r="B162" s="202" t="s">
        <v>87</v>
      </c>
      <c r="C162" s="7">
        <v>111.22377011119431</v>
      </c>
      <c r="D162" s="7">
        <v>111.67189251971868</v>
      </c>
      <c r="E162" s="7">
        <v>112.5245333941358</v>
      </c>
      <c r="F162" s="7">
        <v>138.09313605380325</v>
      </c>
      <c r="G162" s="7">
        <v>110.005862922907</v>
      </c>
      <c r="H162" s="7">
        <v>102.93903762773095</v>
      </c>
      <c r="I162" s="7">
        <v>100</v>
      </c>
      <c r="J162" s="7">
        <v>117.48357223115633</v>
      </c>
      <c r="K162" s="7">
        <v>106.74391729639274</v>
      </c>
      <c r="L162" s="7">
        <v>112.18006949205687</v>
      </c>
      <c r="M162" s="11">
        <v>102.426289124916</v>
      </c>
    </row>
    <row r="163" spans="1:13" ht="17.149999999999999" customHeight="1" x14ac:dyDescent="0.2">
      <c r="A163" s="10" t="s">
        <v>93</v>
      </c>
      <c r="B163" s="202" t="s">
        <v>87</v>
      </c>
      <c r="C163" s="7">
        <v>111.29423925693607</v>
      </c>
      <c r="D163" s="7">
        <v>111.65837355506488</v>
      </c>
      <c r="E163" s="7">
        <v>112.50867537108151</v>
      </c>
      <c r="F163" s="7">
        <v>138.11217154430636</v>
      </c>
      <c r="G163" s="7">
        <v>109.969193709767</v>
      </c>
      <c r="H163" s="7">
        <v>102.93903762773095</v>
      </c>
      <c r="I163" s="7">
        <v>100</v>
      </c>
      <c r="J163" s="7">
        <v>117.48357223115633</v>
      </c>
      <c r="K163" s="7">
        <v>106.74391729639274</v>
      </c>
      <c r="L163" s="7">
        <v>112.18006949205687</v>
      </c>
      <c r="M163" s="11">
        <v>102.42628912491601</v>
      </c>
    </row>
    <row r="164" spans="1:13" ht="17.149999999999999" customHeight="1" x14ac:dyDescent="0.2">
      <c r="A164" s="10" t="s">
        <v>394</v>
      </c>
      <c r="B164" s="202" t="s">
        <v>395</v>
      </c>
      <c r="C164" s="7">
        <v>111.09052633210344</v>
      </c>
      <c r="D164" s="7">
        <v>111.66108613646146</v>
      </c>
      <c r="E164" s="7">
        <v>112.51185728474317</v>
      </c>
      <c r="F164" s="7">
        <v>138.14046754369414</v>
      </c>
      <c r="G164" s="7">
        <v>109.969193709767</v>
      </c>
      <c r="H164" s="7">
        <v>102.93903762773095</v>
      </c>
      <c r="I164" s="7">
        <v>100</v>
      </c>
      <c r="J164" s="7">
        <v>117.48357223115634</v>
      </c>
      <c r="K164" s="7">
        <v>106.74391729639274</v>
      </c>
      <c r="L164" s="7">
        <v>112.18006949205687</v>
      </c>
      <c r="M164" s="11">
        <v>102.426289124916</v>
      </c>
    </row>
    <row r="165" spans="1:13" ht="17.149999999999999" customHeight="1" x14ac:dyDescent="0.2">
      <c r="A165" s="10" t="s">
        <v>73</v>
      </c>
      <c r="B165" s="202" t="s">
        <v>87</v>
      </c>
      <c r="C165" s="7">
        <v>112.21616574718868</v>
      </c>
      <c r="D165" s="7">
        <v>112.68214602003728</v>
      </c>
      <c r="E165" s="7">
        <v>113.60802984870651</v>
      </c>
      <c r="F165" s="7">
        <v>137.89815564914247</v>
      </c>
      <c r="G165" s="7">
        <v>109.932524496627</v>
      </c>
      <c r="H165" s="7">
        <v>102.93903762773095</v>
      </c>
      <c r="I165" s="7">
        <v>100</v>
      </c>
      <c r="J165" s="7">
        <v>124.17891459820386</v>
      </c>
      <c r="K165" s="7">
        <v>107.33085134925406</v>
      </c>
      <c r="L165" s="7">
        <v>113.88577728880585</v>
      </c>
      <c r="M165" s="11">
        <v>102.426289124916</v>
      </c>
    </row>
    <row r="166" spans="1:13" ht="17.149999999999999" customHeight="1" x14ac:dyDescent="0.2">
      <c r="A166" s="10" t="s">
        <v>74</v>
      </c>
      <c r="B166" s="202" t="s">
        <v>87</v>
      </c>
      <c r="C166" s="7">
        <v>112.08778868685259</v>
      </c>
      <c r="D166" s="7">
        <v>112.60419152412264</v>
      </c>
      <c r="E166" s="7">
        <v>113.51658762475972</v>
      </c>
      <c r="F166" s="7">
        <v>137.70214629903904</v>
      </c>
      <c r="G166" s="7">
        <v>109.78584764406699</v>
      </c>
      <c r="H166" s="7">
        <v>102.93903762773095</v>
      </c>
      <c r="I166" s="7">
        <v>100</v>
      </c>
      <c r="J166" s="7">
        <v>124.17891459820386</v>
      </c>
      <c r="K166" s="7">
        <v>107.33085134925406</v>
      </c>
      <c r="L166" s="7">
        <v>113.88577728880585</v>
      </c>
      <c r="M166" s="11">
        <v>102.42628912491601</v>
      </c>
    </row>
    <row r="167" spans="1:13" ht="17.149999999999999" customHeight="1" x14ac:dyDescent="0.2">
      <c r="A167" s="10" t="s">
        <v>75</v>
      </c>
      <c r="B167" s="202" t="s">
        <v>87</v>
      </c>
      <c r="C167" s="7">
        <v>112.05595537468515</v>
      </c>
      <c r="D167" s="7">
        <v>112.58150106199703</v>
      </c>
      <c r="E167" s="7">
        <v>113.50415697506999</v>
      </c>
      <c r="F167" s="7">
        <v>138.1546859815783</v>
      </c>
      <c r="G167" s="7">
        <v>109.675840004647</v>
      </c>
      <c r="H167" s="7">
        <v>102.93903762773095</v>
      </c>
      <c r="I167" s="7">
        <v>100</v>
      </c>
      <c r="J167" s="7">
        <v>124.17891459820386</v>
      </c>
      <c r="K167" s="7">
        <v>107.24886264915165</v>
      </c>
      <c r="L167" s="7">
        <v>113.64750730885112</v>
      </c>
      <c r="M167" s="11">
        <v>102.42628912491601</v>
      </c>
    </row>
    <row r="168" spans="1:13" ht="17.149999999999999" customHeight="1" x14ac:dyDescent="0.2">
      <c r="A168" s="10" t="s">
        <v>76</v>
      </c>
      <c r="B168" s="202" t="s">
        <v>87</v>
      </c>
      <c r="C168" s="7">
        <v>115.39891392811543</v>
      </c>
      <c r="D168" s="7">
        <v>116.24100092168419</v>
      </c>
      <c r="E168" s="7">
        <v>117.54303412318822</v>
      </c>
      <c r="F168" s="7">
        <v>137.82164017429179</v>
      </c>
      <c r="G168" s="7">
        <v>119.242118340926</v>
      </c>
      <c r="H168" s="7">
        <v>102.93903762773095</v>
      </c>
      <c r="I168" s="7">
        <v>100</v>
      </c>
      <c r="J168" s="7">
        <v>125.91714630315349</v>
      </c>
      <c r="K168" s="7">
        <v>108.7156903841779</v>
      </c>
      <c r="L168" s="7">
        <v>113.64750730885112</v>
      </c>
      <c r="M168" s="11">
        <v>104.41254500107769</v>
      </c>
    </row>
    <row r="169" spans="1:13" ht="17.149999999999999" customHeight="1" x14ac:dyDescent="0.2">
      <c r="A169" s="10" t="s">
        <v>88</v>
      </c>
      <c r="B169" s="202" t="s">
        <v>87</v>
      </c>
      <c r="C169" s="7">
        <v>115.46037628032386</v>
      </c>
      <c r="D169" s="7">
        <v>116.19874890388732</v>
      </c>
      <c r="E169" s="7">
        <v>117.49347163896903</v>
      </c>
      <c r="F169" s="7">
        <v>137.66833205964232</v>
      </c>
      <c r="G169" s="7">
        <v>119.16877991465</v>
      </c>
      <c r="H169" s="7">
        <v>102.93903762773095</v>
      </c>
      <c r="I169" s="7">
        <v>100</v>
      </c>
      <c r="J169" s="7">
        <v>125.9171463031535</v>
      </c>
      <c r="K169" s="7">
        <v>108.71569038417792</v>
      </c>
      <c r="L169" s="7">
        <v>113.64750730885113</v>
      </c>
      <c r="M169" s="11">
        <v>104.41254500107769</v>
      </c>
    </row>
    <row r="170" spans="1:13" ht="17.149999999999999" customHeight="1" x14ac:dyDescent="0.2">
      <c r="A170" s="10" t="s">
        <v>89</v>
      </c>
      <c r="B170" s="202" t="s">
        <v>87</v>
      </c>
      <c r="C170" s="7">
        <v>115.37581259592567</v>
      </c>
      <c r="D170" s="7">
        <v>116.18648053763977</v>
      </c>
      <c r="E170" s="7">
        <v>117.47908059351737</v>
      </c>
      <c r="F170" s="7">
        <v>137.49804634535914</v>
      </c>
      <c r="G170" s="7">
        <v>119.16877991465</v>
      </c>
      <c r="H170" s="7">
        <v>102.93903762773095</v>
      </c>
      <c r="I170" s="7">
        <v>100</v>
      </c>
      <c r="J170" s="7">
        <v>125.9171463031535</v>
      </c>
      <c r="K170" s="7">
        <v>108.7156903841779</v>
      </c>
      <c r="L170" s="7">
        <v>113.64750730885112</v>
      </c>
      <c r="M170" s="11">
        <v>104.41254500107769</v>
      </c>
    </row>
    <row r="171" spans="1:13" ht="17.149999999999999" customHeight="1" x14ac:dyDescent="0.2">
      <c r="A171" s="10" t="s">
        <v>90</v>
      </c>
      <c r="B171" s="202" t="s">
        <v>87</v>
      </c>
      <c r="C171" s="7">
        <v>115.96049707061894</v>
      </c>
      <c r="D171" s="7">
        <v>116.92132023874461</v>
      </c>
      <c r="E171" s="7">
        <v>118.23740166720025</v>
      </c>
      <c r="F171" s="7">
        <v>137.50679238153529</v>
      </c>
      <c r="G171" s="7">
        <v>119.16877991465</v>
      </c>
      <c r="H171" s="7">
        <v>110.64181746417644</v>
      </c>
      <c r="I171" s="7">
        <v>100</v>
      </c>
      <c r="J171" s="7">
        <v>125.9171463031535</v>
      </c>
      <c r="K171" s="7">
        <v>109.31481571156891</v>
      </c>
      <c r="L171" s="7">
        <v>113.64405500116435</v>
      </c>
      <c r="M171" s="11">
        <v>105.69718712918815</v>
      </c>
    </row>
    <row r="172" spans="1:13" ht="17.149999999999999" customHeight="1" x14ac:dyDescent="0.2">
      <c r="A172" s="10"/>
      <c r="B172" s="20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401</v>
      </c>
      <c r="B173" s="202" t="s">
        <v>402</v>
      </c>
      <c r="C173" s="7">
        <v>116.06496967653156</v>
      </c>
      <c r="D173" s="7">
        <v>117.03360257763961</v>
      </c>
      <c r="E173" s="7">
        <v>118.35492542746992</v>
      </c>
      <c r="F173" s="7">
        <v>137.53200154463156</v>
      </c>
      <c r="G173" s="7">
        <v>119.16877991465</v>
      </c>
      <c r="H173" s="7">
        <v>110.64181746417643</v>
      </c>
      <c r="I173" s="7">
        <v>100</v>
      </c>
      <c r="J173" s="7">
        <v>125.9171463031535</v>
      </c>
      <c r="K173" s="7">
        <v>109.39680441167133</v>
      </c>
      <c r="L173" s="7">
        <v>113.88232498111907</v>
      </c>
      <c r="M173" s="11">
        <v>105.69718712918814</v>
      </c>
    </row>
    <row r="174" spans="1:13" ht="17.149999999999999" customHeight="1" x14ac:dyDescent="0.2">
      <c r="A174" s="10" t="s">
        <v>91</v>
      </c>
      <c r="B174" s="202"/>
      <c r="C174" s="7">
        <v>115.99578880203323</v>
      </c>
      <c r="D174" s="7">
        <v>117.01895094957666</v>
      </c>
      <c r="E174" s="7">
        <v>118.35192449515573</v>
      </c>
      <c r="F174" s="7">
        <v>137.51502394499789</v>
      </c>
      <c r="G174" s="7">
        <v>119.16877991465</v>
      </c>
      <c r="H174" s="7">
        <v>110.64181746417643</v>
      </c>
      <c r="I174" s="7">
        <v>100</v>
      </c>
      <c r="J174" s="7">
        <v>125.9171463031535</v>
      </c>
      <c r="K174" s="7">
        <v>109.31481571156891</v>
      </c>
      <c r="L174" s="7">
        <v>113.64405500116435</v>
      </c>
      <c r="M174" s="11">
        <v>105.69718712918817</v>
      </c>
    </row>
    <row r="175" spans="1:13" ht="17.149999999999999" customHeight="1" x14ac:dyDescent="0.2">
      <c r="A175" s="10" t="s">
        <v>92</v>
      </c>
      <c r="B175" s="202"/>
      <c r="C175" s="7">
        <v>115.98899100966243</v>
      </c>
      <c r="D175" s="7">
        <v>116.99979589837193</v>
      </c>
      <c r="E175" s="7">
        <v>118.34196232228561</v>
      </c>
      <c r="F175" s="7">
        <v>136.51752731733436</v>
      </c>
      <c r="G175" s="7">
        <v>119.16877991465</v>
      </c>
      <c r="H175" s="7">
        <v>112.04143152911408</v>
      </c>
      <c r="I175" s="7">
        <v>100</v>
      </c>
      <c r="J175" s="7">
        <v>125.9171463031535</v>
      </c>
      <c r="K175" s="7">
        <v>109.24252893981972</v>
      </c>
      <c r="L175" s="7">
        <v>113.43398010506095</v>
      </c>
      <c r="M175" s="11">
        <v>105.69718712918815</v>
      </c>
    </row>
    <row r="176" spans="1:13" ht="17.149999999999999" customHeight="1" x14ac:dyDescent="0.2">
      <c r="A176" s="10" t="s">
        <v>93</v>
      </c>
      <c r="B176" s="202"/>
      <c r="C176" s="7">
        <v>115.86981356440751</v>
      </c>
      <c r="D176" s="7">
        <v>116.90914634403254</v>
      </c>
      <c r="E176" s="7">
        <v>118.2501441630297</v>
      </c>
      <c r="F176" s="7">
        <v>136.19444320633804</v>
      </c>
      <c r="G176" s="7">
        <v>119.05877227523</v>
      </c>
      <c r="H176" s="7">
        <v>112.04143152911408</v>
      </c>
      <c r="I176" s="7">
        <v>100</v>
      </c>
      <c r="J176" s="7">
        <v>125.9171463031535</v>
      </c>
      <c r="K176" s="7">
        <v>109.15863352576079</v>
      </c>
      <c r="L176" s="7">
        <v>113.19016896277982</v>
      </c>
      <c r="M176" s="11">
        <v>105.69718712918814</v>
      </c>
    </row>
    <row r="177" spans="1:13" ht="17.149999999999999" customHeight="1" x14ac:dyDescent="0.2">
      <c r="A177" s="10" t="s">
        <v>403</v>
      </c>
      <c r="B177" s="202"/>
      <c r="C177" s="7">
        <v>115.78215560835891</v>
      </c>
      <c r="D177" s="7">
        <v>116.88633385474338</v>
      </c>
      <c r="E177" s="7">
        <v>118.223384644802</v>
      </c>
      <c r="F177" s="7">
        <v>135.94750105733897</v>
      </c>
      <c r="G177" s="7">
        <v>119.05877227523</v>
      </c>
      <c r="H177" s="7">
        <v>112.04143152911408</v>
      </c>
      <c r="I177" s="7">
        <v>100</v>
      </c>
      <c r="J177" s="7">
        <v>125.9171463031535</v>
      </c>
      <c r="K177" s="7">
        <v>109.15863352576079</v>
      </c>
      <c r="L177" s="7">
        <v>113.19016896277982</v>
      </c>
      <c r="M177" s="11">
        <v>105.69718712918814</v>
      </c>
    </row>
    <row r="178" spans="1:13" ht="17.149999999999999" customHeight="1" x14ac:dyDescent="0.2">
      <c r="A178" s="10" t="s">
        <v>73</v>
      </c>
      <c r="B178" s="202"/>
      <c r="C178" s="7">
        <v>115.98018693774674</v>
      </c>
      <c r="D178" s="7">
        <v>117.10871341959719</v>
      </c>
      <c r="E178" s="7">
        <v>118.46972481052642</v>
      </c>
      <c r="F178" s="7">
        <v>135.69111168475794</v>
      </c>
      <c r="G178" s="7">
        <v>119.05877227523</v>
      </c>
      <c r="H178" s="7">
        <v>113.55787220708572</v>
      </c>
      <c r="I178" s="7">
        <v>100</v>
      </c>
      <c r="J178" s="7">
        <v>127.05888744699938</v>
      </c>
      <c r="K178" s="7">
        <v>109.24252893981972</v>
      </c>
      <c r="L178" s="7">
        <v>113.43398010506095</v>
      </c>
      <c r="M178" s="11">
        <v>105.69718712918814</v>
      </c>
    </row>
    <row r="179" spans="1:13" ht="17.149999999999999" customHeight="1" x14ac:dyDescent="0.2">
      <c r="A179" s="10" t="s">
        <v>74</v>
      </c>
      <c r="B179" s="202"/>
      <c r="C179" s="7">
        <v>116.0067882558839</v>
      </c>
      <c r="D179" s="7">
        <v>117.04597056174669</v>
      </c>
      <c r="E179" s="7">
        <v>118.39612615029122</v>
      </c>
      <c r="F179" s="7">
        <v>135.88660656214273</v>
      </c>
      <c r="G179" s="7">
        <v>118.847213154854</v>
      </c>
      <c r="H179" s="7">
        <v>113.55787220708572</v>
      </c>
      <c r="I179" s="7">
        <v>100</v>
      </c>
      <c r="J179" s="7">
        <v>127.05888744699938</v>
      </c>
      <c r="K179" s="7">
        <v>109.24252893981972</v>
      </c>
      <c r="L179" s="7">
        <v>113.43398010506095</v>
      </c>
      <c r="M179" s="11">
        <v>105.69718712918817</v>
      </c>
    </row>
    <row r="180" spans="1:13" ht="17.149999999999999" customHeight="1" x14ac:dyDescent="0.2">
      <c r="A180" s="10" t="s">
        <v>75</v>
      </c>
      <c r="B180" s="202"/>
      <c r="C180" s="7">
        <v>115.96739949535126</v>
      </c>
      <c r="D180" s="7">
        <v>117.00012973779755</v>
      </c>
      <c r="E180" s="7">
        <v>118.32816819461405</v>
      </c>
      <c r="F180" s="7">
        <v>135.92107623412872</v>
      </c>
      <c r="G180" s="7">
        <v>118.70053630229401</v>
      </c>
      <c r="H180" s="7">
        <v>113.55787220708574</v>
      </c>
      <c r="I180" s="7">
        <v>100</v>
      </c>
      <c r="J180" s="7">
        <v>127.05888744699936</v>
      </c>
      <c r="K180" s="7">
        <v>109.32451763992611</v>
      </c>
      <c r="L180" s="7">
        <v>113.6722500850272</v>
      </c>
      <c r="M180" s="11">
        <v>105.69718712918815</v>
      </c>
    </row>
    <row r="181" spans="1:13" ht="17.149999999999999" customHeight="1" x14ac:dyDescent="0.2">
      <c r="A181" s="10" t="s">
        <v>76</v>
      </c>
      <c r="B181" s="202"/>
      <c r="C181" s="7">
        <v>116.12567756961407</v>
      </c>
      <c r="D181" s="7">
        <v>117.18107574096018</v>
      </c>
      <c r="E181" s="7">
        <v>118.54042157075786</v>
      </c>
      <c r="F181" s="7">
        <v>136.17255523848033</v>
      </c>
      <c r="G181" s="7">
        <v>118.48897718191201</v>
      </c>
      <c r="H181" s="7">
        <v>114.74465186809212</v>
      </c>
      <c r="I181" s="7">
        <v>100</v>
      </c>
      <c r="J181" s="7">
        <v>128.42540460947626</v>
      </c>
      <c r="K181" s="7">
        <v>109.32451763992611</v>
      </c>
      <c r="L181" s="7">
        <v>113.6722500850272</v>
      </c>
      <c r="M181" s="11">
        <v>105.69718712918814</v>
      </c>
    </row>
    <row r="182" spans="1:13" ht="17.149999999999999" customHeight="1" x14ac:dyDescent="0.2">
      <c r="A182" s="10" t="s">
        <v>88</v>
      </c>
      <c r="B182" s="202"/>
      <c r="C182" s="7">
        <v>116.29248087498395</v>
      </c>
      <c r="D182" s="7">
        <v>117.20908016107391</v>
      </c>
      <c r="E182" s="7">
        <v>118.55223283972779</v>
      </c>
      <c r="F182" s="7">
        <v>136.33460938930597</v>
      </c>
      <c r="G182" s="7">
        <v>118.48897718191201</v>
      </c>
      <c r="H182" s="7">
        <v>114.74465186809212</v>
      </c>
      <c r="I182" s="7">
        <v>100</v>
      </c>
      <c r="J182" s="7">
        <v>128.42540460947626</v>
      </c>
      <c r="K182" s="7">
        <v>109.44611298444735</v>
      </c>
      <c r="L182" s="7">
        <v>113.91052006498192</v>
      </c>
      <c r="M182" s="11">
        <v>105.69718712918814</v>
      </c>
    </row>
    <row r="183" spans="1:13" ht="17.149999999999999" customHeight="1" x14ac:dyDescent="0.2">
      <c r="A183" s="10" t="s">
        <v>89</v>
      </c>
      <c r="B183" s="202"/>
      <c r="C183" s="7">
        <v>116.16250184112498</v>
      </c>
      <c r="D183" s="7">
        <v>117.20626309753234</v>
      </c>
      <c r="E183" s="7">
        <v>118.54892836636525</v>
      </c>
      <c r="F183" s="7">
        <v>136.32586335312982</v>
      </c>
      <c r="G183" s="7">
        <v>118.48897718191201</v>
      </c>
      <c r="H183" s="7">
        <v>114.74465186809212</v>
      </c>
      <c r="I183" s="7">
        <v>100</v>
      </c>
      <c r="J183" s="7">
        <v>128.42540460947626</v>
      </c>
      <c r="K183" s="7">
        <v>109.44611298444735</v>
      </c>
      <c r="L183" s="7">
        <v>113.91052006498192</v>
      </c>
      <c r="M183" s="11">
        <v>105.69718712918815</v>
      </c>
    </row>
    <row r="184" spans="1:13" ht="17.149999999999999" customHeight="1" x14ac:dyDescent="0.2">
      <c r="A184" s="10" t="s">
        <v>90</v>
      </c>
      <c r="B184" s="202"/>
      <c r="C184" s="7">
        <v>116.16214899905066</v>
      </c>
      <c r="D184" s="7">
        <v>117.20075610437462</v>
      </c>
      <c r="E184" s="7">
        <v>118.50652451803538</v>
      </c>
      <c r="F184" s="7">
        <v>136.01928456421314</v>
      </c>
      <c r="G184" s="7">
        <v>118.56231560819201</v>
      </c>
      <c r="H184" s="7">
        <v>114.74465186809215</v>
      </c>
      <c r="I184" s="7">
        <v>100</v>
      </c>
      <c r="J184" s="7">
        <v>127.66808766635272</v>
      </c>
      <c r="K184" s="7">
        <v>109.65385730677582</v>
      </c>
      <c r="L184" s="7">
        <v>114.14879004494816</v>
      </c>
      <c r="M184" s="11">
        <v>105.966298240299</v>
      </c>
    </row>
    <row r="185" spans="1:13" ht="17.149999999999999" customHeight="1" x14ac:dyDescent="0.2">
      <c r="A185" s="10"/>
      <c r="B185" s="20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410</v>
      </c>
      <c r="B186" s="202" t="s">
        <v>411</v>
      </c>
      <c r="C186" s="7">
        <v>116.33750309271272</v>
      </c>
      <c r="D186" s="7">
        <v>117.30788210556895</v>
      </c>
      <c r="E186" s="7">
        <v>118.60315425885292</v>
      </c>
      <c r="F186" s="7">
        <v>137.05797644956661</v>
      </c>
      <c r="G186" s="7">
        <v>118.56231560819201</v>
      </c>
      <c r="H186" s="7">
        <v>114.74465186809212</v>
      </c>
      <c r="I186" s="7">
        <v>100</v>
      </c>
      <c r="J186" s="7">
        <v>127.66808766635273</v>
      </c>
      <c r="K186" s="7">
        <v>109.82164813489371</v>
      </c>
      <c r="L186" s="7">
        <v>114.63641232951042</v>
      </c>
      <c r="M186" s="11">
        <v>105.96629824029898</v>
      </c>
    </row>
    <row r="187" spans="1:13" ht="17.149999999999999" customHeight="1" x14ac:dyDescent="0.2">
      <c r="A187" s="10" t="s">
        <v>91</v>
      </c>
      <c r="B187" s="202"/>
      <c r="C187" s="7">
        <v>116.50897401689873</v>
      </c>
      <c r="D187" s="7">
        <v>117.42421070000933</v>
      </c>
      <c r="E187" s="7">
        <v>118.73961008810853</v>
      </c>
      <c r="F187" s="7">
        <v>137.93512865680265</v>
      </c>
      <c r="G187" s="7">
        <v>118.672323247612</v>
      </c>
      <c r="H187" s="7">
        <v>114.74465186809212</v>
      </c>
      <c r="I187" s="7">
        <v>100</v>
      </c>
      <c r="J187" s="7">
        <v>127.66808766635272</v>
      </c>
      <c r="K187" s="7">
        <v>109.82164813489371</v>
      </c>
      <c r="L187" s="7">
        <v>114.63641232951042</v>
      </c>
      <c r="M187" s="11">
        <v>105.96629824029898</v>
      </c>
    </row>
    <row r="188" spans="1:13" ht="17.149999999999999" customHeight="1" x14ac:dyDescent="0.2">
      <c r="A188" s="10" t="s">
        <v>92</v>
      </c>
      <c r="B188" s="202"/>
      <c r="C188" s="7">
        <v>116.70685356763192</v>
      </c>
      <c r="D188" s="7">
        <v>117.59408043341041</v>
      </c>
      <c r="E188" s="7">
        <v>118.89038640706195</v>
      </c>
      <c r="F188" s="7">
        <v>139.08354886186498</v>
      </c>
      <c r="G188" s="7">
        <v>118.745661673892</v>
      </c>
      <c r="H188" s="7">
        <v>114.79094882693033</v>
      </c>
      <c r="I188" s="7">
        <v>100</v>
      </c>
      <c r="J188" s="7">
        <v>127.66808766635273</v>
      </c>
      <c r="K188" s="7">
        <v>110.10187133145817</v>
      </c>
      <c r="L188" s="7">
        <v>115.37607482646378</v>
      </c>
      <c r="M188" s="11">
        <v>105.966298240299</v>
      </c>
    </row>
    <row r="189" spans="1:13" ht="17.149999999999999" customHeight="1" x14ac:dyDescent="0.2">
      <c r="A189" s="10" t="s">
        <v>93</v>
      </c>
      <c r="B189" s="202"/>
      <c r="C189" s="7">
        <v>116.7816682883541</v>
      </c>
      <c r="D189" s="7">
        <v>117.64497748359528</v>
      </c>
      <c r="E189" s="7">
        <v>118.95008969173631</v>
      </c>
      <c r="F189" s="7">
        <v>139.10927249767479</v>
      </c>
      <c r="G189" s="7">
        <v>118.85566931331201</v>
      </c>
      <c r="H189" s="7">
        <v>114.79094882693033</v>
      </c>
      <c r="I189" s="7">
        <v>100</v>
      </c>
      <c r="J189" s="7">
        <v>127.66808766635275</v>
      </c>
      <c r="K189" s="7">
        <v>110.10187133145817</v>
      </c>
      <c r="L189" s="7">
        <v>115.37607482646378</v>
      </c>
      <c r="M189" s="11">
        <v>105.96629824029898</v>
      </c>
    </row>
    <row r="190" spans="1:13" ht="17.149999999999999" customHeight="1" x14ac:dyDescent="0.2">
      <c r="A190" s="10" t="s">
        <v>403</v>
      </c>
      <c r="B190" s="202"/>
      <c r="C190" s="7">
        <v>116.87624397472635</v>
      </c>
      <c r="D190" s="7">
        <v>117.84376561139487</v>
      </c>
      <c r="E190" s="7">
        <v>119.1204924861259</v>
      </c>
      <c r="F190" s="7">
        <v>139.10927249767482</v>
      </c>
      <c r="G190" s="7">
        <v>119.242118340926</v>
      </c>
      <c r="H190" s="7">
        <v>114.79094882693033</v>
      </c>
      <c r="I190" s="7">
        <v>100</v>
      </c>
      <c r="J190" s="7">
        <v>127.66808766635273</v>
      </c>
      <c r="K190" s="7">
        <v>110.46471706422064</v>
      </c>
      <c r="L190" s="7">
        <v>115.86369711102603</v>
      </c>
      <c r="M190" s="11">
        <v>106.38370655325554</v>
      </c>
    </row>
    <row r="191" spans="1:13" ht="17.149999999999999" customHeight="1" x14ac:dyDescent="0.2">
      <c r="A191" s="10" t="s">
        <v>73</v>
      </c>
      <c r="B191" s="202"/>
      <c r="C191" s="7">
        <v>119.00160258052908</v>
      </c>
      <c r="D191" s="7">
        <v>120.33871999731383</v>
      </c>
      <c r="E191" s="7">
        <v>121.97468528815008</v>
      </c>
      <c r="F191" s="7">
        <v>139.81566195830686</v>
      </c>
      <c r="G191" s="7">
        <v>126.315054805589</v>
      </c>
      <c r="H191" s="7">
        <v>114.79094882693033</v>
      </c>
      <c r="I191" s="7">
        <v>100</v>
      </c>
      <c r="J191" s="7">
        <v>127.66808766635275</v>
      </c>
      <c r="K191" s="7">
        <v>110.88339518078567</v>
      </c>
      <c r="L191" s="7">
        <v>116.98182915996573</v>
      </c>
      <c r="M191" s="11">
        <v>106.45631275596233</v>
      </c>
    </row>
    <row r="192" spans="1:13" ht="17.149999999999999" customHeight="1" x14ac:dyDescent="0.2">
      <c r="A192" s="10" t="s">
        <v>74</v>
      </c>
      <c r="B192" s="202"/>
      <c r="C192" s="7">
        <v>119.87865857995708</v>
      </c>
      <c r="D192" s="7">
        <v>121.17592226586913</v>
      </c>
      <c r="E192" s="7">
        <v>122.95674073513577</v>
      </c>
      <c r="F192" s="7">
        <v>139.86710922992651</v>
      </c>
      <c r="G192" s="7">
        <v>128.529430490469</v>
      </c>
      <c r="H192" s="7">
        <v>114.79094882693033</v>
      </c>
      <c r="I192" s="7">
        <v>100</v>
      </c>
      <c r="J192" s="7">
        <v>127.66808766635273</v>
      </c>
      <c r="K192" s="7">
        <v>110.88339518078567</v>
      </c>
      <c r="L192" s="7">
        <v>116.98182915996573</v>
      </c>
      <c r="M192" s="11">
        <v>106.45631275596233</v>
      </c>
    </row>
    <row r="193" spans="1:13" ht="17.149999999999999" customHeight="1" x14ac:dyDescent="0.2">
      <c r="A193" s="10" t="s">
        <v>75</v>
      </c>
      <c r="B193" s="202"/>
      <c r="C193" s="7">
        <v>120.5894054081364</v>
      </c>
      <c r="D193" s="7">
        <v>121.9635407408206</v>
      </c>
      <c r="E193" s="7">
        <v>123.84416559134155</v>
      </c>
      <c r="F193" s="7">
        <v>140.20768065850325</v>
      </c>
      <c r="G193" s="7">
        <v>130.74380617535502</v>
      </c>
      <c r="H193" s="7">
        <v>114.79094882693035</v>
      </c>
      <c r="I193" s="7">
        <v>100</v>
      </c>
      <c r="J193" s="7">
        <v>127.66808766635273</v>
      </c>
      <c r="K193" s="7">
        <v>111.09416660475878</v>
      </c>
      <c r="L193" s="7">
        <v>116.98182915996573</v>
      </c>
      <c r="M193" s="11">
        <v>106.90735368036444</v>
      </c>
    </row>
    <row r="194" spans="1:13" ht="17.149999999999999" customHeight="1" x14ac:dyDescent="0.2">
      <c r="A194" s="10" t="s">
        <v>76</v>
      </c>
      <c r="B194" s="202"/>
      <c r="C194" s="7">
        <v>124.98813884623772</v>
      </c>
      <c r="D194" s="7">
        <v>126.94127342750261</v>
      </c>
      <c r="E194" s="7">
        <v>129.68314821501545</v>
      </c>
      <c r="F194" s="7">
        <v>140.1989346223271</v>
      </c>
      <c r="G194" s="7">
        <v>145.85395844458802</v>
      </c>
      <c r="H194" s="7">
        <v>114.79094882693033</v>
      </c>
      <c r="I194" s="7">
        <v>100</v>
      </c>
      <c r="J194" s="7">
        <v>127.94406327610896</v>
      </c>
      <c r="K194" s="7">
        <v>111.09416660475878</v>
      </c>
      <c r="L194" s="7">
        <v>116.98182915996573</v>
      </c>
      <c r="M194" s="11">
        <v>106.90735368036445</v>
      </c>
    </row>
    <row r="195" spans="1:13" ht="17.149999999999999" customHeight="1" x14ac:dyDescent="0.2">
      <c r="A195" s="10" t="s">
        <v>88</v>
      </c>
      <c r="B195" s="202"/>
      <c r="C195" s="7">
        <v>125.19565439053567</v>
      </c>
      <c r="D195" s="7">
        <v>127.02943915076349</v>
      </c>
      <c r="E195" s="7">
        <v>129.77862903688629</v>
      </c>
      <c r="F195" s="7">
        <v>140.22465825813691</v>
      </c>
      <c r="G195" s="7">
        <v>146.037304510284</v>
      </c>
      <c r="H195" s="7">
        <v>114.79094882693033</v>
      </c>
      <c r="I195" s="7">
        <v>100</v>
      </c>
      <c r="J195" s="7">
        <v>127.94406327610896</v>
      </c>
      <c r="K195" s="7">
        <v>111.14005353774867</v>
      </c>
      <c r="L195" s="7">
        <v>116.98182915996571</v>
      </c>
      <c r="M195" s="11">
        <v>107.00554955665352</v>
      </c>
    </row>
    <row r="196" spans="1:13" ht="17.149999999999999" customHeight="1" x14ac:dyDescent="0.2">
      <c r="A196" s="10" t="s">
        <v>89</v>
      </c>
      <c r="B196" s="202"/>
      <c r="C196" s="7">
        <v>125.70511138571554</v>
      </c>
      <c r="D196" s="7">
        <v>127.45095407089454</v>
      </c>
      <c r="E196" s="7">
        <v>130.05643384533045</v>
      </c>
      <c r="F196" s="7">
        <v>141.3225145058436</v>
      </c>
      <c r="G196" s="7">
        <v>146.42375353790203</v>
      </c>
      <c r="H196" s="7">
        <v>114.79094882693033</v>
      </c>
      <c r="I196" s="7">
        <v>100</v>
      </c>
      <c r="J196" s="7">
        <v>127.94406327610898</v>
      </c>
      <c r="K196" s="7">
        <v>112.39216418813771</v>
      </c>
      <c r="L196" s="7">
        <v>117.81951359550104</v>
      </c>
      <c r="M196" s="11">
        <v>109.06817193226094</v>
      </c>
    </row>
    <row r="197" spans="1:13" ht="17.149999999999999" customHeight="1" x14ac:dyDescent="0.2">
      <c r="A197" s="10" t="s">
        <v>90</v>
      </c>
      <c r="B197" s="202"/>
      <c r="C197" s="7">
        <v>131.33064911212003</v>
      </c>
      <c r="D197" s="7">
        <v>133.86319587462069</v>
      </c>
      <c r="E197" s="7">
        <v>137.55162334370533</v>
      </c>
      <c r="F197" s="7">
        <v>142.2226679442505</v>
      </c>
      <c r="G197" s="7">
        <v>162.359660690585</v>
      </c>
      <c r="H197" s="7">
        <v>116.51515555101859</v>
      </c>
      <c r="I197" s="7">
        <v>100</v>
      </c>
      <c r="J197" s="7">
        <v>130.01766348819237</v>
      </c>
      <c r="K197" s="7">
        <v>112.54533541770778</v>
      </c>
      <c r="L197" s="7">
        <v>118.09541273545443</v>
      </c>
      <c r="M197" s="11">
        <v>109.19279066864463</v>
      </c>
    </row>
    <row r="198" spans="1:13" ht="17.149999999999999" customHeight="1" x14ac:dyDescent="0.2">
      <c r="A198" s="10"/>
      <c r="B198" s="20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412</v>
      </c>
      <c r="B199" s="202" t="s">
        <v>413</v>
      </c>
      <c r="C199" s="7">
        <v>131.44736649946591</v>
      </c>
      <c r="D199" s="7">
        <v>134.03858138958151</v>
      </c>
      <c r="E199" s="7">
        <v>137.73562333752986</v>
      </c>
      <c r="F199" s="7">
        <v>142.85929070534368</v>
      </c>
      <c r="G199" s="7">
        <v>162.61634518256102</v>
      </c>
      <c r="H199" s="7">
        <v>116.51515555101859</v>
      </c>
      <c r="I199" s="7">
        <v>100</v>
      </c>
      <c r="J199" s="7">
        <v>130.01766348819237</v>
      </c>
      <c r="K199" s="7">
        <v>112.6709321649985</v>
      </c>
      <c r="L199" s="7">
        <v>118.30597690378866</v>
      </c>
      <c r="M199" s="11">
        <v>109.30651122710155</v>
      </c>
    </row>
    <row r="200" spans="1:13" ht="17.149999999999999" customHeight="1" x14ac:dyDescent="0.2">
      <c r="A200" s="10" t="s">
        <v>91</v>
      </c>
      <c r="B200" s="202"/>
      <c r="C200" s="7">
        <v>131.74192553535516</v>
      </c>
      <c r="D200" s="7">
        <v>134.24034634397242</v>
      </c>
      <c r="E200" s="7">
        <v>137.97229777083305</v>
      </c>
      <c r="F200" s="7">
        <v>142.92720110388342</v>
      </c>
      <c r="G200" s="7">
        <v>162.65301439570101</v>
      </c>
      <c r="H200" s="7">
        <v>116.51515555101858</v>
      </c>
      <c r="I200" s="7">
        <v>100</v>
      </c>
      <c r="J200" s="7">
        <v>131.31341124400666</v>
      </c>
      <c r="K200" s="7">
        <v>112.6709321649985</v>
      </c>
      <c r="L200" s="7">
        <v>118.30597690378866</v>
      </c>
      <c r="M200" s="11">
        <v>109.30651122710157</v>
      </c>
    </row>
    <row r="201" spans="1:13" ht="17.149999999999999" customHeight="1" x14ac:dyDescent="0.2">
      <c r="A201" s="10" t="s">
        <v>92</v>
      </c>
      <c r="B201" s="202"/>
      <c r="C201" s="7">
        <v>131.90048932555086</v>
      </c>
      <c r="D201" s="7">
        <v>134.44548858899495</v>
      </c>
      <c r="E201" s="7">
        <v>138.19745076789235</v>
      </c>
      <c r="F201" s="7">
        <v>144.81139797181066</v>
      </c>
      <c r="G201" s="7">
        <v>162.421698379101</v>
      </c>
      <c r="H201" s="7">
        <v>116.74664034531311</v>
      </c>
      <c r="I201" s="7">
        <v>100</v>
      </c>
      <c r="J201" s="7">
        <v>131.94191124400038</v>
      </c>
      <c r="K201" s="7">
        <v>112.76041904655403</v>
      </c>
      <c r="L201" s="7">
        <v>118.41663141941983</v>
      </c>
      <c r="M201" s="11">
        <v>109.30651122710155</v>
      </c>
    </row>
    <row r="202" spans="1:13" ht="17.149999999999999" customHeight="1" x14ac:dyDescent="0.2">
      <c r="A202" s="10" t="s">
        <v>93</v>
      </c>
      <c r="B202" s="202"/>
      <c r="C202" s="7">
        <v>132.34153505577967</v>
      </c>
      <c r="D202" s="7">
        <v>134.69968776512923</v>
      </c>
      <c r="E202" s="7">
        <v>138.43082737204247</v>
      </c>
      <c r="F202" s="7">
        <v>146.34396940038002</v>
      </c>
      <c r="G202" s="7">
        <v>162.605044444801</v>
      </c>
      <c r="H202" s="7">
        <v>116.74664034531311</v>
      </c>
      <c r="I202" s="7">
        <v>100</v>
      </c>
      <c r="J202" s="7">
        <v>131.94191124400035</v>
      </c>
      <c r="K202" s="7">
        <v>113.13496563025775</v>
      </c>
      <c r="L202" s="7">
        <v>119.39741715088226</v>
      </c>
      <c r="M202" s="11">
        <v>109.38581405934525</v>
      </c>
    </row>
    <row r="203" spans="1:13" ht="17.149999999999999" customHeight="1" x14ac:dyDescent="0.2">
      <c r="A203" s="10" t="s">
        <v>403</v>
      </c>
      <c r="B203" s="202"/>
      <c r="C203" s="7">
        <v>132.35999362558837</v>
      </c>
      <c r="D203" s="7">
        <v>134.95531044735048</v>
      </c>
      <c r="E203" s="7">
        <v>138.76515887876332</v>
      </c>
      <c r="F203" s="7">
        <v>147.99074901717586</v>
      </c>
      <c r="G203" s="7">
        <v>162.971736576197</v>
      </c>
      <c r="H203" s="7">
        <v>116.74664034531311</v>
      </c>
      <c r="I203" s="7">
        <v>100</v>
      </c>
      <c r="J203" s="7">
        <v>131.94191124400038</v>
      </c>
      <c r="K203" s="7">
        <v>112.93567798782894</v>
      </c>
      <c r="L203" s="7">
        <v>119.64122829316341</v>
      </c>
      <c r="M203" s="11">
        <v>108.77981565042649</v>
      </c>
    </row>
    <row r="204" spans="1:13" ht="17.149999999999999" customHeight="1" x14ac:dyDescent="0.2">
      <c r="A204" s="10" t="s">
        <v>73</v>
      </c>
      <c r="B204" s="202"/>
      <c r="C204" s="7">
        <v>138.0431328630263</v>
      </c>
      <c r="D204" s="7">
        <v>141.31074547284734</v>
      </c>
      <c r="E204" s="7">
        <v>145.95909200141008</v>
      </c>
      <c r="F204" s="7">
        <v>149.62576184054996</v>
      </c>
      <c r="G204" s="7">
        <v>178.941207647955</v>
      </c>
      <c r="H204" s="7">
        <v>116.74664034531312</v>
      </c>
      <c r="I204" s="7">
        <v>100</v>
      </c>
      <c r="J204" s="7">
        <v>132.78485399378036</v>
      </c>
      <c r="K204" s="7">
        <v>114.44487824844249</v>
      </c>
      <c r="L204" s="7">
        <v>119.39741715088228</v>
      </c>
      <c r="M204" s="11">
        <v>112.18896539293125</v>
      </c>
    </row>
    <row r="205" spans="1:13" ht="17.149999999999999" customHeight="1" x14ac:dyDescent="0.2">
      <c r="A205" s="10" t="s">
        <v>74</v>
      </c>
      <c r="B205" s="202"/>
      <c r="C205" s="52">
        <v>138.41732009364563</v>
      </c>
      <c r="D205" s="52">
        <v>141.73460957640341</v>
      </c>
      <c r="E205" s="52">
        <v>146.36020190234794</v>
      </c>
      <c r="F205" s="7">
        <v>149.47245372589512</v>
      </c>
      <c r="G205" s="7">
        <v>179.23456135307501</v>
      </c>
      <c r="H205" s="7">
        <v>116.74664034531311</v>
      </c>
      <c r="I205" s="7">
        <v>100</v>
      </c>
      <c r="J205" s="7">
        <v>132.78485399378036</v>
      </c>
      <c r="K205" s="7">
        <v>115.0002539298427</v>
      </c>
      <c r="L205" s="7">
        <v>118.90979486630849</v>
      </c>
      <c r="M205" s="11">
        <v>112.56572094848789</v>
      </c>
    </row>
    <row r="206" spans="1:13" ht="17.149999999999999" customHeight="1" thickBot="1" x14ac:dyDescent="0.25">
      <c r="A206" s="66" t="s">
        <v>75</v>
      </c>
      <c r="B206" s="203"/>
      <c r="C206" s="53">
        <v>139.06660358907743</v>
      </c>
      <c r="D206" s="53">
        <v>142.47009156035429</v>
      </c>
      <c r="E206" s="53">
        <v>146.94985909269732</v>
      </c>
      <c r="F206" s="56">
        <v>149.10615866151898</v>
      </c>
      <c r="G206" s="56">
        <v>179.19504756063498</v>
      </c>
      <c r="H206" s="56">
        <v>116.74664034531312</v>
      </c>
      <c r="I206" s="56">
        <v>109.77089007386067</v>
      </c>
      <c r="J206" s="56">
        <v>132.78485399378036</v>
      </c>
      <c r="K206" s="56">
        <v>116.57855378867673</v>
      </c>
      <c r="L206" s="56">
        <v>118.66598372402736</v>
      </c>
      <c r="M206" s="57">
        <v>116.122740578047</v>
      </c>
    </row>
    <row r="207" spans="1:13" s="12" customFormat="1" ht="16" customHeight="1" x14ac:dyDescent="0.2">
      <c r="A207" s="133"/>
      <c r="B207" s="134"/>
      <c r="C207" s="54"/>
      <c r="D207" s="54"/>
      <c r="E207" s="54"/>
      <c r="F207" s="54"/>
      <c r="G207" s="58"/>
      <c r="H207" s="58"/>
      <c r="I207" s="58"/>
      <c r="J207" s="54"/>
      <c r="K207" s="58"/>
      <c r="L207" s="58"/>
      <c r="M207" s="58"/>
    </row>
    <row r="208" spans="1:13" ht="16" customHeight="1" x14ac:dyDescent="0.2">
      <c r="A208" s="135"/>
      <c r="B208" s="50"/>
      <c r="C208" s="49"/>
      <c r="D208" s="49"/>
      <c r="E208" s="49"/>
      <c r="F208" s="49"/>
      <c r="G208" s="49"/>
      <c r="H208" s="12"/>
      <c r="I208" s="12"/>
      <c r="J208" s="12"/>
      <c r="K208" s="12"/>
      <c r="L208" s="12"/>
      <c r="M208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>
    <tabColor rgb="FFFFFF00"/>
  </sheetPr>
  <dimension ref="A1:M208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7" customFormat="1" ht="26.5" x14ac:dyDescent="0.35">
      <c r="A1" s="1"/>
      <c r="B1" s="1"/>
      <c r="C1" s="1"/>
      <c r="D1" s="6"/>
      <c r="E1" s="1"/>
      <c r="F1" s="6"/>
      <c r="G1" s="1" t="s">
        <v>84</v>
      </c>
      <c r="H1" s="1"/>
      <c r="I1" s="1"/>
      <c r="J1" s="1"/>
      <c r="K1" s="1"/>
      <c r="L1" s="6"/>
      <c r="M1" s="6"/>
    </row>
    <row r="2" spans="1:13" s="77" customFormat="1" ht="18.75" customHeight="1" x14ac:dyDescent="0.3">
      <c r="A2" s="2"/>
      <c r="B2" s="2"/>
      <c r="C2" s="2"/>
      <c r="D2" s="6"/>
      <c r="E2" s="2"/>
      <c r="F2" s="6"/>
      <c r="G2" s="2" t="s">
        <v>139</v>
      </c>
      <c r="H2" s="2"/>
      <c r="I2" s="2"/>
      <c r="J2" s="2"/>
      <c r="K2" s="2"/>
      <c r="L2" s="6"/>
      <c r="M2" s="6"/>
    </row>
    <row r="3" spans="1:13" s="77" customFormat="1" ht="13.5" customHeight="1" x14ac:dyDescent="0.3">
      <c r="A3" s="78"/>
      <c r="C3" s="79"/>
      <c r="D3" s="6"/>
      <c r="F3" s="6"/>
      <c r="G3" s="80"/>
      <c r="L3" s="6"/>
      <c r="M3" s="6"/>
    </row>
    <row r="4" spans="1:13" s="77" customFormat="1" ht="21" x14ac:dyDescent="0.3">
      <c r="A4" s="3"/>
      <c r="B4" s="3"/>
      <c r="C4" s="3"/>
      <c r="D4" s="6"/>
      <c r="E4" s="3"/>
      <c r="F4" s="6"/>
      <c r="G4" s="3" t="s">
        <v>86</v>
      </c>
      <c r="H4" s="3"/>
      <c r="I4" s="3"/>
      <c r="J4" s="3"/>
      <c r="K4" s="3"/>
      <c r="L4" s="6"/>
      <c r="M4" s="6"/>
    </row>
    <row r="5" spans="1:13" ht="18" customHeight="1" x14ac:dyDescent="0.25">
      <c r="M5" s="81" t="s">
        <v>262</v>
      </c>
    </row>
    <row r="6" spans="1:13" ht="17" thickBot="1" x14ac:dyDescent="0.3">
      <c r="M6" s="81" t="s">
        <v>263</v>
      </c>
    </row>
    <row r="7" spans="1:13" s="87" customFormat="1" ht="19.5" customHeight="1" x14ac:dyDescent="0.2">
      <c r="A7" s="222" t="s">
        <v>140</v>
      </c>
      <c r="B7" s="226" t="s">
        <v>399</v>
      </c>
      <c r="C7" s="227"/>
      <c r="D7" s="225" t="s">
        <v>62</v>
      </c>
      <c r="E7" s="84"/>
      <c r="F7" s="84"/>
      <c r="G7" s="84"/>
      <c r="H7" s="84"/>
      <c r="I7" s="84"/>
      <c r="J7" s="84"/>
      <c r="K7" s="84"/>
      <c r="L7" s="84"/>
      <c r="M7" s="86"/>
    </row>
    <row r="8" spans="1:13" ht="19.5" customHeight="1" x14ac:dyDescent="0.25">
      <c r="A8" s="88" t="s">
        <v>12</v>
      </c>
      <c r="B8" s="89"/>
      <c r="C8" s="90"/>
      <c r="D8" s="90"/>
      <c r="E8" s="89"/>
      <c r="F8" s="89"/>
      <c r="G8" s="89"/>
      <c r="H8" s="89"/>
      <c r="I8" s="89"/>
      <c r="J8" s="89"/>
      <c r="K8" s="89"/>
      <c r="L8" s="89"/>
      <c r="M8" s="91"/>
    </row>
    <row r="9" spans="1:13" ht="19.5" customHeight="1" x14ac:dyDescent="0.25">
      <c r="A9" s="92"/>
      <c r="B9" s="93" t="s">
        <v>13</v>
      </c>
      <c r="C9" s="94" t="s">
        <v>7</v>
      </c>
      <c r="D9" s="94" t="s">
        <v>8</v>
      </c>
      <c r="E9" s="90"/>
      <c r="F9" s="89"/>
      <c r="G9" s="89"/>
      <c r="H9" s="89"/>
      <c r="I9" s="89"/>
      <c r="J9" s="90"/>
      <c r="K9" s="89"/>
      <c r="L9" s="89"/>
      <c r="M9" s="91"/>
    </row>
    <row r="10" spans="1:13" ht="19.5" customHeight="1" x14ac:dyDescent="0.25">
      <c r="A10" s="95"/>
      <c r="B10" s="93" t="s">
        <v>14</v>
      </c>
      <c r="C10" s="94" t="s">
        <v>9</v>
      </c>
      <c r="D10" s="94" t="s">
        <v>10</v>
      </c>
      <c r="E10" s="94" t="s">
        <v>15</v>
      </c>
      <c r="F10" s="96" t="s">
        <v>16</v>
      </c>
      <c r="G10" s="97" t="s">
        <v>17</v>
      </c>
      <c r="H10" s="96" t="s">
        <v>183</v>
      </c>
      <c r="I10" s="98" t="s">
        <v>18</v>
      </c>
      <c r="J10" s="94" t="s">
        <v>19</v>
      </c>
      <c r="K10" s="98" t="s">
        <v>20</v>
      </c>
      <c r="L10" s="98" t="s">
        <v>21</v>
      </c>
      <c r="M10" s="99" t="s">
        <v>22</v>
      </c>
    </row>
    <row r="11" spans="1:13" ht="19.5" customHeight="1" x14ac:dyDescent="0.25">
      <c r="A11" s="100" t="s">
        <v>23</v>
      </c>
      <c r="B11" s="12"/>
      <c r="C11" s="101" t="s">
        <v>404</v>
      </c>
      <c r="D11" s="101" t="s">
        <v>24</v>
      </c>
      <c r="E11" s="101" t="s">
        <v>405</v>
      </c>
      <c r="F11" s="101" t="s">
        <v>25</v>
      </c>
      <c r="G11" s="101" t="s">
        <v>26</v>
      </c>
      <c r="H11" s="101" t="s">
        <v>27</v>
      </c>
      <c r="I11" s="102" t="s">
        <v>28</v>
      </c>
      <c r="J11" s="101" t="s">
        <v>407</v>
      </c>
      <c r="K11" s="102" t="s">
        <v>29</v>
      </c>
      <c r="L11" s="102" t="s">
        <v>30</v>
      </c>
      <c r="M11" s="244" t="s">
        <v>408</v>
      </c>
    </row>
    <row r="12" spans="1:13" ht="19.5" customHeight="1" x14ac:dyDescent="0.25">
      <c r="A12" s="103" t="s">
        <v>5</v>
      </c>
      <c r="B12" s="104"/>
      <c r="C12" s="105" t="s">
        <v>6</v>
      </c>
      <c r="D12" s="105" t="s">
        <v>6</v>
      </c>
      <c r="E12" s="105" t="s">
        <v>406</v>
      </c>
      <c r="F12" s="105" t="s">
        <v>31</v>
      </c>
      <c r="G12" s="105" t="s">
        <v>32</v>
      </c>
      <c r="H12" s="105" t="s">
        <v>33</v>
      </c>
      <c r="I12" s="233"/>
      <c r="J12" s="105"/>
      <c r="K12" s="105"/>
      <c r="L12" s="105" t="s">
        <v>34</v>
      </c>
      <c r="M12" s="245" t="s">
        <v>409</v>
      </c>
    </row>
    <row r="13" spans="1:13" s="108" customFormat="1" ht="16.25" customHeight="1" x14ac:dyDescent="0.2">
      <c r="A13" s="205" t="s">
        <v>11</v>
      </c>
      <c r="B13" s="181" t="s">
        <v>71</v>
      </c>
      <c r="C13" s="106">
        <v>96.608487575622206</v>
      </c>
      <c r="D13" s="106">
        <v>99.811140094350506</v>
      </c>
      <c r="E13" s="106">
        <v>103.81803215894401</v>
      </c>
      <c r="F13" s="106">
        <v>95.277207561477994</v>
      </c>
      <c r="G13" s="106">
        <v>93.628164559219499</v>
      </c>
      <c r="H13" s="106">
        <v>101.238370088636</v>
      </c>
      <c r="I13" s="106">
        <v>115.221662200323</v>
      </c>
      <c r="J13" s="106">
        <v>90.293629744842406</v>
      </c>
      <c r="K13" s="106">
        <v>94.208014049069305</v>
      </c>
      <c r="L13" s="106">
        <v>79.735376847961902</v>
      </c>
      <c r="M13" s="107">
        <v>98.437206138141804</v>
      </c>
    </row>
    <row r="14" spans="1:13" s="108" customFormat="1" ht="17.149999999999999" customHeight="1" x14ac:dyDescent="0.2">
      <c r="A14" s="206">
        <v>1981</v>
      </c>
      <c r="B14" s="183"/>
      <c r="C14" s="109">
        <v>99.216916740163995</v>
      </c>
      <c r="D14" s="109">
        <v>102.30641859670899</v>
      </c>
      <c r="E14" s="109">
        <v>105.790574769964</v>
      </c>
      <c r="F14" s="109">
        <v>98.230800995883797</v>
      </c>
      <c r="G14" s="109">
        <v>96.437009495996094</v>
      </c>
      <c r="H14" s="109">
        <v>100.02350964757299</v>
      </c>
      <c r="I14" s="109">
        <v>120.637080323738</v>
      </c>
      <c r="J14" s="109">
        <v>93.815081304891194</v>
      </c>
      <c r="K14" s="109">
        <v>96.186382344099698</v>
      </c>
      <c r="L14" s="109">
        <v>84.838440966231403</v>
      </c>
      <c r="M14" s="110">
        <v>102.571568795944</v>
      </c>
    </row>
    <row r="15" spans="1:13" s="108" customFormat="1" ht="17.149999999999999" customHeight="1" x14ac:dyDescent="0.2">
      <c r="A15" s="206">
        <v>1982</v>
      </c>
      <c r="B15" s="183"/>
      <c r="C15" s="109">
        <v>100.18300161592001</v>
      </c>
      <c r="D15" s="109">
        <v>103.00509657737</v>
      </c>
      <c r="E15" s="109">
        <v>106.309664930759</v>
      </c>
      <c r="F15" s="109">
        <v>100.517453977359</v>
      </c>
      <c r="G15" s="109">
        <v>96.062496837759198</v>
      </c>
      <c r="H15" s="109">
        <v>99.112364316775</v>
      </c>
      <c r="I15" s="109">
        <v>122.595848581144</v>
      </c>
      <c r="J15" s="109">
        <v>94.898604861829398</v>
      </c>
      <c r="K15" s="109">
        <v>97.222670498639502</v>
      </c>
      <c r="L15" s="109">
        <v>85.476323981015099</v>
      </c>
      <c r="M15" s="110">
        <v>104.638750124845</v>
      </c>
    </row>
    <row r="16" spans="1:13" s="108" customFormat="1" ht="17.149999999999999" customHeight="1" x14ac:dyDescent="0.2">
      <c r="A16" s="206">
        <v>1983</v>
      </c>
      <c r="B16" s="183"/>
      <c r="C16" s="109">
        <v>99.023699765012793</v>
      </c>
      <c r="D16" s="109">
        <v>101.30830719576601</v>
      </c>
      <c r="E16" s="109">
        <v>103.50657806246799</v>
      </c>
      <c r="F16" s="109">
        <v>100.517453977359</v>
      </c>
      <c r="G16" s="109">
        <v>93.628164559219499</v>
      </c>
      <c r="H16" s="109">
        <v>94.151684182431893</v>
      </c>
      <c r="I16" s="109">
        <v>121.32841029694001</v>
      </c>
      <c r="J16" s="109">
        <v>95.982128418767502</v>
      </c>
      <c r="K16" s="109">
        <v>97.034254470541399</v>
      </c>
      <c r="L16" s="109">
        <v>86.034471618950803</v>
      </c>
      <c r="M16" s="110">
        <v>104.245001300292</v>
      </c>
    </row>
    <row r="17" spans="1:13" s="108" customFormat="1" ht="17.149999999999999" customHeight="1" x14ac:dyDescent="0.2">
      <c r="A17" s="207">
        <v>1984</v>
      </c>
      <c r="B17" s="185"/>
      <c r="C17" s="111">
        <v>99.893176153193295</v>
      </c>
      <c r="D17" s="111">
        <v>102.006985176426</v>
      </c>
      <c r="E17" s="111">
        <v>104.23330428758</v>
      </c>
      <c r="F17" s="111">
        <v>100.898562807605</v>
      </c>
      <c r="G17" s="111">
        <v>94.377189875693304</v>
      </c>
      <c r="H17" s="111">
        <v>95.265306253406806</v>
      </c>
      <c r="I17" s="111">
        <v>121.558853621341</v>
      </c>
      <c r="J17" s="111">
        <v>96.614183826981403</v>
      </c>
      <c r="K17" s="111">
        <v>97.034254470541399</v>
      </c>
      <c r="L17" s="111">
        <v>87.071031517974305</v>
      </c>
      <c r="M17" s="112">
        <v>105.22937336167401</v>
      </c>
    </row>
    <row r="18" spans="1:13" s="108" customFormat="1" ht="17.149999999999999" customHeight="1" x14ac:dyDescent="0.2">
      <c r="A18" s="206">
        <v>1985</v>
      </c>
      <c r="B18" s="181" t="s">
        <v>65</v>
      </c>
      <c r="C18" s="109">
        <v>99.216916740163995</v>
      </c>
      <c r="D18" s="109">
        <v>101.008873775483</v>
      </c>
      <c r="E18" s="109">
        <v>102.572215773037</v>
      </c>
      <c r="F18" s="109">
        <v>104.04271065713399</v>
      </c>
      <c r="G18" s="109">
        <v>92.036485761712797</v>
      </c>
      <c r="H18" s="109">
        <v>91.418248190038597</v>
      </c>
      <c r="I18" s="109">
        <v>121.32841029694001</v>
      </c>
      <c r="J18" s="109">
        <v>97.246239235195304</v>
      </c>
      <c r="K18" s="109">
        <v>96.657422414345106</v>
      </c>
      <c r="L18" s="109">
        <v>88.665739054933596</v>
      </c>
      <c r="M18" s="110">
        <v>105.524684980088</v>
      </c>
    </row>
    <row r="19" spans="1:13" s="108" customFormat="1" ht="17.149999999999999" customHeight="1" x14ac:dyDescent="0.2">
      <c r="A19" s="206">
        <v>1986</v>
      </c>
      <c r="B19" s="181"/>
      <c r="C19" s="109">
        <v>97.927096822541898</v>
      </c>
      <c r="D19" s="109">
        <v>99.392731795074994</v>
      </c>
      <c r="E19" s="109">
        <v>100.520771457576</v>
      </c>
      <c r="F19" s="109">
        <v>104.979095053048</v>
      </c>
      <c r="G19" s="109">
        <v>92.128522247474507</v>
      </c>
      <c r="H19" s="109">
        <v>87.213008773296806</v>
      </c>
      <c r="I19" s="109">
        <v>120.236454604268</v>
      </c>
      <c r="J19" s="109">
        <v>96.662761799784107</v>
      </c>
      <c r="K19" s="109">
        <v>94.820931388472502</v>
      </c>
      <c r="L19" s="109">
        <v>88.843070533043402</v>
      </c>
      <c r="M19" s="110">
        <v>105.10258624016799</v>
      </c>
    </row>
    <row r="20" spans="1:13" s="108" customFormat="1" ht="17.149999999999999" customHeight="1" x14ac:dyDescent="0.2">
      <c r="A20" s="206">
        <v>1987</v>
      </c>
      <c r="B20" s="181"/>
      <c r="C20" s="109">
        <v>99.812218240605006</v>
      </c>
      <c r="D20" s="109">
        <v>101.31190039680899</v>
      </c>
      <c r="E20" s="109">
        <v>102.777360204583</v>
      </c>
      <c r="F20" s="109">
        <v>105.18718047436199</v>
      </c>
      <c r="G20" s="109">
        <v>94.429434391517304</v>
      </c>
      <c r="H20" s="109">
        <v>91.875339430988902</v>
      </c>
      <c r="I20" s="109">
        <v>120.479111424862</v>
      </c>
      <c r="J20" s="109">
        <v>97.732470431371297</v>
      </c>
      <c r="K20" s="109">
        <v>94.434301698815105</v>
      </c>
      <c r="L20" s="109">
        <v>89.020402011153294</v>
      </c>
      <c r="M20" s="110">
        <v>106.57993182988901</v>
      </c>
    </row>
    <row r="21" spans="1:13" s="108" customFormat="1" ht="17.149999999999999" customHeight="1" x14ac:dyDescent="0.2">
      <c r="A21" s="206">
        <v>1988</v>
      </c>
      <c r="B21" s="181"/>
      <c r="C21" s="109">
        <v>105.070714827834</v>
      </c>
      <c r="D21" s="109">
        <v>106.96839732823599</v>
      </c>
      <c r="E21" s="109">
        <v>110.36770417178801</v>
      </c>
      <c r="F21" s="109">
        <v>107.892290951448</v>
      </c>
      <c r="G21" s="109">
        <v>95.902018163704696</v>
      </c>
      <c r="H21" s="109">
        <v>105.313821914925</v>
      </c>
      <c r="I21" s="109">
        <v>124.36162055436399</v>
      </c>
      <c r="J21" s="109">
        <v>99.093917780664</v>
      </c>
      <c r="K21" s="109">
        <v>95.014246233301193</v>
      </c>
      <c r="L21" s="109">
        <v>89.375064967373007</v>
      </c>
      <c r="M21" s="110">
        <v>110.58986985913199</v>
      </c>
    </row>
    <row r="22" spans="1:13" s="108" customFormat="1" ht="17.149999999999999" customHeight="1" x14ac:dyDescent="0.2">
      <c r="A22" s="207">
        <v>1989</v>
      </c>
      <c r="B22" s="186"/>
      <c r="C22" s="111">
        <v>110.130777581582</v>
      </c>
      <c r="D22" s="111">
        <v>112.321867638337</v>
      </c>
      <c r="E22" s="111">
        <v>117.24004262858099</v>
      </c>
      <c r="F22" s="111">
        <v>109.140803479334</v>
      </c>
      <c r="G22" s="111">
        <v>97.742747878938999</v>
      </c>
      <c r="H22" s="111">
        <v>119.11797739162</v>
      </c>
      <c r="I22" s="111">
        <v>126.666860350006</v>
      </c>
      <c r="J22" s="111">
        <v>100.649857608427</v>
      </c>
      <c r="K22" s="111">
        <v>96.560764991930796</v>
      </c>
      <c r="L22" s="111">
        <v>90.971048270361806</v>
      </c>
      <c r="M22" s="112">
        <v>112.594838873754</v>
      </c>
    </row>
    <row r="23" spans="1:13" s="108" customFormat="1" ht="17.149999999999999" customHeight="1" x14ac:dyDescent="0.2">
      <c r="A23" s="206">
        <v>1990</v>
      </c>
      <c r="B23" s="181" t="s">
        <v>66</v>
      </c>
      <c r="C23" s="109">
        <v>117.175178670134</v>
      </c>
      <c r="D23" s="109">
        <v>119.796524297723</v>
      </c>
      <c r="E23" s="109">
        <v>126.676686479701</v>
      </c>
      <c r="F23" s="109">
        <v>114.34293901219</v>
      </c>
      <c r="G23" s="109">
        <v>103.63308296768901</v>
      </c>
      <c r="H23" s="109">
        <v>133.28780586107601</v>
      </c>
      <c r="I23" s="109">
        <v>132.97593768544601</v>
      </c>
      <c r="J23" s="109">
        <v>103.567244785483</v>
      </c>
      <c r="K23" s="109">
        <v>100.81369157816199</v>
      </c>
      <c r="L23" s="109">
        <v>94.606343571614104</v>
      </c>
      <c r="M23" s="110">
        <v>114.072184463475</v>
      </c>
    </row>
    <row r="24" spans="1:13" s="108" customFormat="1" ht="17.149999999999999" customHeight="1" x14ac:dyDescent="0.2">
      <c r="A24" s="206">
        <v>1991</v>
      </c>
      <c r="B24" s="181"/>
      <c r="C24" s="109">
        <v>125.49461635571301</v>
      </c>
      <c r="D24" s="109">
        <v>128.66146709575401</v>
      </c>
      <c r="E24" s="109">
        <v>135.29070116032099</v>
      </c>
      <c r="F24" s="109">
        <v>118.230598938605</v>
      </c>
      <c r="G24" s="109">
        <v>113.167326600716</v>
      </c>
      <c r="H24" s="109">
        <v>142.48466446549099</v>
      </c>
      <c r="I24" s="109">
        <v>142.15127738574199</v>
      </c>
      <c r="J24" s="109">
        <v>112.681162326605</v>
      </c>
      <c r="K24" s="109">
        <v>106.862513072852</v>
      </c>
      <c r="L24" s="109">
        <v>109.74335854307201</v>
      </c>
      <c r="M24" s="110">
        <v>124.338681065188</v>
      </c>
    </row>
    <row r="25" spans="1:13" s="108" customFormat="1" ht="17.149999999999999" customHeight="1" x14ac:dyDescent="0.2">
      <c r="A25" s="206">
        <v>1992</v>
      </c>
      <c r="B25" s="181"/>
      <c r="C25" s="109">
        <v>128.072470286456</v>
      </c>
      <c r="D25" s="109">
        <v>131.05739758170799</v>
      </c>
      <c r="E25" s="109">
        <v>136.30411465215801</v>
      </c>
      <c r="F25" s="109">
        <v>121.88957298699501</v>
      </c>
      <c r="G25" s="109">
        <v>117.93444841723</v>
      </c>
      <c r="H25" s="109">
        <v>136.62000100760301</v>
      </c>
      <c r="I25" s="109">
        <v>147.869242706216</v>
      </c>
      <c r="J25" s="109">
        <v>118.066659055451</v>
      </c>
      <c r="K25" s="109">
        <v>111.90319765176</v>
      </c>
      <c r="L25" s="109">
        <v>115.892770875227</v>
      </c>
      <c r="M25" s="110">
        <v>130.49857902621599</v>
      </c>
    </row>
    <row r="26" spans="1:13" s="108" customFormat="1" ht="17.149999999999999" customHeight="1" x14ac:dyDescent="0.2">
      <c r="A26" s="206">
        <v>1993</v>
      </c>
      <c r="B26" s="181"/>
      <c r="C26" s="109">
        <v>124.322864569012</v>
      </c>
      <c r="D26" s="109">
        <v>126.864519231288</v>
      </c>
      <c r="E26" s="109">
        <v>128.83019014985601</v>
      </c>
      <c r="F26" s="109">
        <v>124.862489401312</v>
      </c>
      <c r="G26" s="109">
        <v>113.685492015554</v>
      </c>
      <c r="H26" s="109">
        <v>117.159981351886</v>
      </c>
      <c r="I26" s="109">
        <v>147.07138708010399</v>
      </c>
      <c r="J26" s="109">
        <v>120.759407419873</v>
      </c>
      <c r="K26" s="109">
        <v>113.91947148332299</v>
      </c>
      <c r="L26" s="109">
        <v>117.311866028802</v>
      </c>
      <c r="M26" s="110">
        <v>131.63930087085001</v>
      </c>
    </row>
    <row r="27" spans="1:13" s="108" customFormat="1" ht="17.149999999999999" customHeight="1" x14ac:dyDescent="0.2">
      <c r="A27" s="207">
        <v>1994</v>
      </c>
      <c r="B27" s="186"/>
      <c r="C27" s="111">
        <v>118.229755278165</v>
      </c>
      <c r="D27" s="111">
        <v>119.91632082202</v>
      </c>
      <c r="E27" s="111">
        <v>119.709468723317</v>
      </c>
      <c r="F27" s="111">
        <v>124.519460584275</v>
      </c>
      <c r="G27" s="111">
        <v>113.581858932587</v>
      </c>
      <c r="H27" s="111">
        <v>101.165444648557</v>
      </c>
      <c r="I27" s="111">
        <v>138.95985488129099</v>
      </c>
      <c r="J27" s="111">
        <v>118.584495279378</v>
      </c>
      <c r="K27" s="111">
        <v>113.314589333854</v>
      </c>
      <c r="L27" s="111">
        <v>114.000644003795</v>
      </c>
      <c r="M27" s="112">
        <v>127.64677441462899</v>
      </c>
    </row>
    <row r="28" spans="1:13" s="108" customFormat="1" ht="17.149999999999999" customHeight="1" x14ac:dyDescent="0.2">
      <c r="A28" s="206">
        <v>1995</v>
      </c>
      <c r="B28" s="181" t="s">
        <v>67</v>
      </c>
      <c r="C28" s="109">
        <v>114.597324739391</v>
      </c>
      <c r="D28" s="109">
        <v>115.72344247159999</v>
      </c>
      <c r="E28" s="109">
        <v>116.162521501886</v>
      </c>
      <c r="F28" s="109">
        <v>118.91665657267799</v>
      </c>
      <c r="G28" s="109">
        <v>111.923729605104</v>
      </c>
      <c r="H28" s="109">
        <v>99.032839754779701</v>
      </c>
      <c r="I28" s="109">
        <v>133.90676924924401</v>
      </c>
      <c r="J28" s="109">
        <v>113.19899855053301</v>
      </c>
      <c r="K28" s="109">
        <v>108.374718446524</v>
      </c>
      <c r="L28" s="109">
        <v>107.378199953782</v>
      </c>
      <c r="M28" s="110">
        <v>120.46022679343</v>
      </c>
    </row>
    <row r="29" spans="1:13" s="108" customFormat="1" ht="17.149999999999999" customHeight="1" x14ac:dyDescent="0.2">
      <c r="A29" s="206">
        <v>1996</v>
      </c>
      <c r="B29" s="181"/>
      <c r="C29" s="109">
        <v>112.985506407103</v>
      </c>
      <c r="D29" s="109">
        <v>113.871409310939</v>
      </c>
      <c r="E29" s="109">
        <v>115.009594079854</v>
      </c>
      <c r="F29" s="109">
        <v>116.526738591021</v>
      </c>
      <c r="G29" s="109">
        <v>109.883782440736</v>
      </c>
      <c r="H29" s="109">
        <v>99.479151066770399</v>
      </c>
      <c r="I29" s="109">
        <v>131.81415504979799</v>
      </c>
      <c r="J29" s="109">
        <v>109.813426684386</v>
      </c>
      <c r="K29" s="109">
        <v>103.760350119425</v>
      </c>
      <c r="L29" s="109">
        <v>104.260853753129</v>
      </c>
      <c r="M29" s="110">
        <v>117.092629349768</v>
      </c>
    </row>
    <row r="30" spans="1:13" s="108" customFormat="1" ht="17.149999999999999" customHeight="1" x14ac:dyDescent="0.2">
      <c r="A30" s="206">
        <v>1997</v>
      </c>
      <c r="B30" s="181"/>
      <c r="C30" s="109">
        <v>112.71358830981001</v>
      </c>
      <c r="D30" s="109">
        <v>113.451815208515</v>
      </c>
      <c r="E30" s="109">
        <v>114.48653404747201</v>
      </c>
      <c r="F30" s="109">
        <v>117.031221006577</v>
      </c>
      <c r="G30" s="109">
        <v>109.555820275393</v>
      </c>
      <c r="H30" s="109">
        <v>98.492278978796307</v>
      </c>
      <c r="I30" s="109">
        <v>131.38389159469199</v>
      </c>
      <c r="J30" s="109">
        <v>109.630058386708</v>
      </c>
      <c r="K30" s="109">
        <v>103.371219629027</v>
      </c>
      <c r="L30" s="109">
        <v>104.322172433042</v>
      </c>
      <c r="M30" s="110">
        <v>116.761220828464</v>
      </c>
    </row>
    <row r="31" spans="1:13" s="108" customFormat="1" ht="17.149999999999999" customHeight="1" x14ac:dyDescent="0.2">
      <c r="A31" s="206">
        <v>1998</v>
      </c>
      <c r="B31" s="181"/>
      <c r="C31" s="109">
        <v>109.849982925521</v>
      </c>
      <c r="D31" s="109">
        <v>110.322639423608</v>
      </c>
      <c r="E31" s="109">
        <v>111.010152383617</v>
      </c>
      <c r="F31" s="109">
        <v>114.887562997535</v>
      </c>
      <c r="G31" s="109">
        <v>106.38552492094</v>
      </c>
      <c r="H31" s="109">
        <v>93.669676572419604</v>
      </c>
      <c r="I31" s="109">
        <v>128.65765734934601</v>
      </c>
      <c r="J31" s="109">
        <v>107.316587129558</v>
      </c>
      <c r="K31" s="109">
        <v>100.955661000302</v>
      </c>
      <c r="L31" s="109">
        <v>102.289066798223</v>
      </c>
      <c r="M31" s="110">
        <v>113.468565298238</v>
      </c>
    </row>
    <row r="32" spans="1:13" s="108" customFormat="1" ht="17.149999999999999" customHeight="1" x14ac:dyDescent="0.2">
      <c r="A32" s="207">
        <v>1999</v>
      </c>
      <c r="B32" s="186"/>
      <c r="C32" s="111">
        <v>107.540943318004</v>
      </c>
      <c r="D32" s="111">
        <v>107.821770678544</v>
      </c>
      <c r="E32" s="111">
        <v>107.776424018623</v>
      </c>
      <c r="F32" s="111">
        <v>113.87722237481501</v>
      </c>
      <c r="G32" s="111">
        <v>102.219805738742</v>
      </c>
      <c r="H32" s="111">
        <v>89.541416958878301</v>
      </c>
      <c r="I32" s="111">
        <v>125.815508824665</v>
      </c>
      <c r="J32" s="111">
        <v>106.482636172824</v>
      </c>
      <c r="K32" s="111">
        <v>100.497475508828</v>
      </c>
      <c r="L32" s="111">
        <v>100.999911366041</v>
      </c>
      <c r="M32" s="112">
        <v>112.621526271099</v>
      </c>
    </row>
    <row r="33" spans="1:13" s="108" customFormat="1" ht="17.149999999999999" customHeight="1" x14ac:dyDescent="0.2">
      <c r="A33" s="208">
        <v>2000</v>
      </c>
      <c r="B33" s="188" t="s">
        <v>68</v>
      </c>
      <c r="C33" s="113">
        <v>105.57158143310799</v>
      </c>
      <c r="D33" s="113">
        <v>105.694509491627</v>
      </c>
      <c r="E33" s="113">
        <v>105.43299045423799</v>
      </c>
      <c r="F33" s="113">
        <v>112.375776206938</v>
      </c>
      <c r="G33" s="113">
        <v>101.391299290536</v>
      </c>
      <c r="H33" s="113">
        <v>86.6319809731595</v>
      </c>
      <c r="I33" s="113">
        <v>123.36758047689</v>
      </c>
      <c r="J33" s="113">
        <v>104.865628523008</v>
      </c>
      <c r="K33" s="113">
        <v>99.861278927109197</v>
      </c>
      <c r="L33" s="113">
        <v>98.431372754712996</v>
      </c>
      <c r="M33" s="114">
        <v>110.534369870951</v>
      </c>
    </row>
    <row r="34" spans="1:13" s="108" customFormat="1" ht="17.149999999999999" customHeight="1" x14ac:dyDescent="0.2">
      <c r="A34" s="206">
        <v>2001</v>
      </c>
      <c r="B34" s="181"/>
      <c r="C34" s="109">
        <v>104.076782099437</v>
      </c>
      <c r="D34" s="109">
        <v>104.137394608089</v>
      </c>
      <c r="E34" s="109">
        <v>103.949283587935</v>
      </c>
      <c r="F34" s="109">
        <v>111.573037365739</v>
      </c>
      <c r="G34" s="109">
        <v>99.914998506332495</v>
      </c>
      <c r="H34" s="109">
        <v>85.608796058360895</v>
      </c>
      <c r="I34" s="109">
        <v>121.232654295858</v>
      </c>
      <c r="J34" s="109">
        <v>103.15899476106</v>
      </c>
      <c r="K34" s="109">
        <v>99.468977471360702</v>
      </c>
      <c r="L34" s="109">
        <v>97.174107197285096</v>
      </c>
      <c r="M34" s="110">
        <v>108.472250892324</v>
      </c>
    </row>
    <row r="35" spans="1:13" s="108" customFormat="1" ht="17.149999999999999" customHeight="1" x14ac:dyDescent="0.2">
      <c r="A35" s="206">
        <v>2002</v>
      </c>
      <c r="B35" s="189"/>
      <c r="C35" s="115">
        <v>102.13445133105201</v>
      </c>
      <c r="D35" s="115">
        <v>102.411063824377</v>
      </c>
      <c r="E35" s="115">
        <v>102.26839516801201</v>
      </c>
      <c r="F35" s="115">
        <v>110.59639446477701</v>
      </c>
      <c r="G35" s="115">
        <v>100.16937240650201</v>
      </c>
      <c r="H35" s="115">
        <v>85.6380559989273</v>
      </c>
      <c r="I35" s="115">
        <v>117.183723205633</v>
      </c>
      <c r="J35" s="115">
        <v>101.35047150292699</v>
      </c>
      <c r="K35" s="115">
        <v>98.347832467625807</v>
      </c>
      <c r="L35" s="115">
        <v>94.8943412243339</v>
      </c>
      <c r="M35" s="116">
        <v>105.72959839698299</v>
      </c>
    </row>
    <row r="36" spans="1:13" s="108" customFormat="1" ht="17.149999999999999" customHeight="1" x14ac:dyDescent="0.2">
      <c r="A36" s="206">
        <v>2003</v>
      </c>
      <c r="B36" s="190"/>
      <c r="C36" s="115">
        <v>100.137577620786</v>
      </c>
      <c r="D36" s="115">
        <v>100.285809911247</v>
      </c>
      <c r="E36" s="115">
        <v>100.82464868194501</v>
      </c>
      <c r="F36" s="115">
        <v>108.598929178535</v>
      </c>
      <c r="G36" s="115">
        <v>99.406676361060207</v>
      </c>
      <c r="H36" s="115">
        <v>88.311040132845307</v>
      </c>
      <c r="I36" s="115">
        <v>111.562677152926</v>
      </c>
      <c r="J36" s="115">
        <v>97.669467950171097</v>
      </c>
      <c r="K36" s="115">
        <v>95.820271874715402</v>
      </c>
      <c r="L36" s="115">
        <v>91.258446186110405</v>
      </c>
      <c r="M36" s="116">
        <v>99.634567083860404</v>
      </c>
    </row>
    <row r="37" spans="1:13" s="108" customFormat="1" ht="17.149999999999999" customHeight="1" x14ac:dyDescent="0.2">
      <c r="A37" s="206">
        <v>2004</v>
      </c>
      <c r="B37" s="190"/>
      <c r="C37" s="115">
        <v>100.647520196809</v>
      </c>
      <c r="D37" s="115">
        <v>100.76229060511299</v>
      </c>
      <c r="E37" s="115">
        <v>102.391107198025</v>
      </c>
      <c r="F37" s="115">
        <v>104.113470471054</v>
      </c>
      <c r="G37" s="115">
        <v>98.569328509636406</v>
      </c>
      <c r="H37" s="115">
        <v>99.144688306728497</v>
      </c>
      <c r="I37" s="115">
        <v>105.93051710212499</v>
      </c>
      <c r="J37" s="115">
        <v>95.605050422106501</v>
      </c>
      <c r="K37" s="115">
        <v>93.752056293421106</v>
      </c>
      <c r="L37" s="115">
        <v>90.457638418778302</v>
      </c>
      <c r="M37" s="116">
        <v>96.5435527901803</v>
      </c>
    </row>
    <row r="38" spans="1:13" s="108" customFormat="1" ht="17.149999999999999" customHeight="1" x14ac:dyDescent="0.2">
      <c r="A38" s="209">
        <v>2005</v>
      </c>
      <c r="B38" s="192" t="s">
        <v>69</v>
      </c>
      <c r="C38" s="117">
        <v>99.836530730509807</v>
      </c>
      <c r="D38" s="117">
        <v>99.894607851999496</v>
      </c>
      <c r="E38" s="117">
        <v>101.232785140551</v>
      </c>
      <c r="F38" s="117">
        <v>100.031205715353</v>
      </c>
      <c r="G38" s="117">
        <v>98.036195425171201</v>
      </c>
      <c r="H38" s="117">
        <v>100.63984820927701</v>
      </c>
      <c r="I38" s="117">
        <v>102.734715308886</v>
      </c>
      <c r="J38" s="117">
        <v>95.424959746364905</v>
      </c>
      <c r="K38" s="117">
        <v>91.491179476682902</v>
      </c>
      <c r="L38" s="117">
        <v>93.185776998243995</v>
      </c>
      <c r="M38" s="118">
        <v>96.206294628278897</v>
      </c>
    </row>
    <row r="39" spans="1:13" s="108" customFormat="1" ht="17.149999999999999" customHeight="1" x14ac:dyDescent="0.2">
      <c r="A39" s="206">
        <v>2006</v>
      </c>
      <c r="B39" s="193"/>
      <c r="C39" s="119">
        <v>100.56312594325099</v>
      </c>
      <c r="D39" s="119">
        <v>100.591291985296</v>
      </c>
      <c r="E39" s="119">
        <v>101.251263997656</v>
      </c>
      <c r="F39" s="119">
        <v>100.08086986755799</v>
      </c>
      <c r="G39" s="119">
        <v>98.778147435624504</v>
      </c>
      <c r="H39" s="119">
        <v>101.312325895326</v>
      </c>
      <c r="I39" s="119">
        <v>102.018275596406</v>
      </c>
      <c r="J39" s="119">
        <v>98.386918409348596</v>
      </c>
      <c r="K39" s="119">
        <v>97.914558736906599</v>
      </c>
      <c r="L39" s="119">
        <v>94.563923682248102</v>
      </c>
      <c r="M39" s="120">
        <v>96.976824345603106</v>
      </c>
    </row>
    <row r="40" spans="1:13" s="108" customFormat="1" ht="17.149999999999999" customHeight="1" x14ac:dyDescent="0.2">
      <c r="A40" s="206">
        <v>2007</v>
      </c>
      <c r="B40" s="189"/>
      <c r="C40" s="119">
        <v>103.020625035766</v>
      </c>
      <c r="D40" s="119">
        <v>103.25860704812099</v>
      </c>
      <c r="E40" s="119">
        <v>103.83864451809799</v>
      </c>
      <c r="F40" s="119">
        <v>101.594520817125</v>
      </c>
      <c r="G40" s="119">
        <v>100.20008529105699</v>
      </c>
      <c r="H40" s="119">
        <v>107.590579886778</v>
      </c>
      <c r="I40" s="119">
        <v>101.89300795676</v>
      </c>
      <c r="J40" s="119">
        <v>101.32122296526499</v>
      </c>
      <c r="K40" s="119">
        <v>102.349594147871</v>
      </c>
      <c r="L40" s="119">
        <v>97.254688554702597</v>
      </c>
      <c r="M40" s="120">
        <v>99.361565880021601</v>
      </c>
    </row>
    <row r="41" spans="1:13" s="108" customFormat="1" ht="17.149999999999999" customHeight="1" x14ac:dyDescent="0.2">
      <c r="A41" s="206">
        <v>2008</v>
      </c>
      <c r="B41" s="189"/>
      <c r="C41" s="119">
        <v>109.830365985767</v>
      </c>
      <c r="D41" s="119">
        <v>110.398156122793</v>
      </c>
      <c r="E41" s="119">
        <v>112.605321920788</v>
      </c>
      <c r="F41" s="119">
        <v>102.833322630469</v>
      </c>
      <c r="G41" s="119">
        <v>104.65671652207099</v>
      </c>
      <c r="H41" s="119">
        <v>128.434781397953</v>
      </c>
      <c r="I41" s="119">
        <v>102.88561579107299</v>
      </c>
      <c r="J41" s="119">
        <v>103.025998104398</v>
      </c>
      <c r="K41" s="119">
        <v>103.50356952281599</v>
      </c>
      <c r="L41" s="119">
        <v>100.69071012067801</v>
      </c>
      <c r="M41" s="120">
        <v>100.639322411091</v>
      </c>
    </row>
    <row r="42" spans="1:13" s="108" customFormat="1" ht="17.149999999999999" customHeight="1" x14ac:dyDescent="0.2">
      <c r="A42" s="207">
        <v>2009</v>
      </c>
      <c r="B42" s="194"/>
      <c r="C42" s="121">
        <v>102.481911815315</v>
      </c>
      <c r="D42" s="121">
        <v>102.593468166997</v>
      </c>
      <c r="E42" s="121">
        <v>102.854058974682</v>
      </c>
      <c r="F42" s="121">
        <v>102.289840486514</v>
      </c>
      <c r="G42" s="121">
        <v>101.099243392698</v>
      </c>
      <c r="H42" s="121">
        <v>104.092109921012</v>
      </c>
      <c r="I42" s="121">
        <v>102.287071417668</v>
      </c>
      <c r="J42" s="121">
        <v>101.72306839270701</v>
      </c>
      <c r="K42" s="121">
        <v>99.817834275776704</v>
      </c>
      <c r="L42" s="121">
        <v>101.626128086729</v>
      </c>
      <c r="M42" s="122">
        <v>101.745570641659</v>
      </c>
    </row>
    <row r="43" spans="1:13" s="108" customFormat="1" ht="17.149999999999999" customHeight="1" x14ac:dyDescent="0.2">
      <c r="A43" s="206">
        <v>2010</v>
      </c>
      <c r="B43" s="189" t="s">
        <v>124</v>
      </c>
      <c r="C43" s="119">
        <v>98.8155265918803</v>
      </c>
      <c r="D43" s="119">
        <v>98.756493922416595</v>
      </c>
      <c r="E43" s="119">
        <v>98.559129872386606</v>
      </c>
      <c r="F43" s="119">
        <v>100.218604241135</v>
      </c>
      <c r="G43" s="119">
        <v>99.473034387983105</v>
      </c>
      <c r="H43" s="119">
        <v>96.573423844703697</v>
      </c>
      <c r="I43" s="119">
        <v>99.688640645839101</v>
      </c>
      <c r="J43" s="119">
        <v>99.415709902152997</v>
      </c>
      <c r="K43" s="119">
        <v>98.877869337963403</v>
      </c>
      <c r="L43" s="119">
        <v>99.107146157653304</v>
      </c>
      <c r="M43" s="120">
        <v>100.05907557082</v>
      </c>
    </row>
    <row r="44" spans="1:13" s="108" customFormat="1" ht="17.149999999999999" customHeight="1" x14ac:dyDescent="0.2">
      <c r="A44" s="210">
        <v>2011</v>
      </c>
      <c r="B44" s="196"/>
      <c r="C44" s="123">
        <v>100</v>
      </c>
      <c r="D44" s="123">
        <v>100</v>
      </c>
      <c r="E44" s="123">
        <v>100</v>
      </c>
      <c r="F44" s="123">
        <v>100</v>
      </c>
      <c r="G44" s="123">
        <v>100</v>
      </c>
      <c r="H44" s="123">
        <v>100</v>
      </c>
      <c r="I44" s="123">
        <v>100</v>
      </c>
      <c r="J44" s="123">
        <v>100</v>
      </c>
      <c r="K44" s="123">
        <v>100</v>
      </c>
      <c r="L44" s="123">
        <v>100</v>
      </c>
      <c r="M44" s="124">
        <v>100</v>
      </c>
    </row>
    <row r="45" spans="1:13" s="108" customFormat="1" ht="17.149999999999999" customHeight="1" x14ac:dyDescent="0.2">
      <c r="A45" s="208">
        <v>2012</v>
      </c>
      <c r="B45" s="197"/>
      <c r="C45" s="125">
        <v>100.514830317</v>
      </c>
      <c r="D45" s="125">
        <v>100.5717056626</v>
      </c>
      <c r="E45" s="125">
        <v>100.5468971337</v>
      </c>
      <c r="F45" s="125">
        <v>101.21226892270001</v>
      </c>
      <c r="G45" s="125">
        <v>100.1682494387</v>
      </c>
      <c r="H45" s="125">
        <v>101.53067052670001</v>
      </c>
      <c r="I45" s="125">
        <v>99.6082276896</v>
      </c>
      <c r="J45" s="125">
        <v>100.6318869552</v>
      </c>
      <c r="K45" s="125">
        <v>99.409880496100001</v>
      </c>
      <c r="L45" s="125">
        <v>100.0718968788</v>
      </c>
      <c r="M45" s="126">
        <v>102.5678878314</v>
      </c>
    </row>
    <row r="46" spans="1:13" s="108" customFormat="1" ht="17.149999999999999" customHeight="1" x14ac:dyDescent="0.2">
      <c r="A46" s="208">
        <v>2013</v>
      </c>
      <c r="B46" s="197"/>
      <c r="C46" s="125">
        <v>103.300838543</v>
      </c>
      <c r="D46" s="125">
        <v>103.4533842842</v>
      </c>
      <c r="E46" s="125">
        <v>103.8078187198</v>
      </c>
      <c r="F46" s="125">
        <v>103.38484626589999</v>
      </c>
      <c r="G46" s="125">
        <v>101.676070006</v>
      </c>
      <c r="H46" s="125">
        <v>107.52884543899999</v>
      </c>
      <c r="I46" s="125">
        <v>101.04581966550001</v>
      </c>
      <c r="J46" s="125">
        <v>102.5935863264</v>
      </c>
      <c r="K46" s="125">
        <v>102.6972226533</v>
      </c>
      <c r="L46" s="125">
        <v>100.084350109</v>
      </c>
      <c r="M46" s="126">
        <v>103.4133851376</v>
      </c>
    </row>
    <row r="47" spans="1:13" s="108" customFormat="1" ht="17.149999999999999" customHeight="1" x14ac:dyDescent="0.2">
      <c r="A47" s="208">
        <v>2014</v>
      </c>
      <c r="B47" s="197"/>
      <c r="C47" s="125">
        <v>110.1889885663</v>
      </c>
      <c r="D47" s="125">
        <v>110.535438257</v>
      </c>
      <c r="E47" s="125">
        <v>112.679764053</v>
      </c>
      <c r="F47" s="125">
        <v>111.3696236988</v>
      </c>
      <c r="G47" s="125">
        <v>104.57116871060001</v>
      </c>
      <c r="H47" s="125">
        <v>123.5303246358</v>
      </c>
      <c r="I47" s="125">
        <v>105.01890673219999</v>
      </c>
      <c r="J47" s="125">
        <v>105.3336667729</v>
      </c>
      <c r="K47" s="125">
        <v>107.702447941</v>
      </c>
      <c r="L47" s="125">
        <v>100.5611894609</v>
      </c>
      <c r="M47" s="126">
        <v>104.1174184848</v>
      </c>
    </row>
    <row r="48" spans="1:13" s="108" customFormat="1" ht="17.149999999999999" customHeight="1" x14ac:dyDescent="0.2">
      <c r="A48" s="211">
        <v>2015</v>
      </c>
      <c r="B48" s="199">
        <f>DATEVALUE(LEFT(A48,4) &amp; "/1/1")</f>
        <v>42005</v>
      </c>
      <c r="C48" s="127">
        <v>112.89341322750001</v>
      </c>
      <c r="D48" s="127">
        <v>113.3382056865</v>
      </c>
      <c r="E48" s="127">
        <v>116.0945980347</v>
      </c>
      <c r="F48" s="127">
        <v>118.640686821</v>
      </c>
      <c r="G48" s="127">
        <v>105.5921849293</v>
      </c>
      <c r="H48" s="127">
        <v>126.5286862503</v>
      </c>
      <c r="I48" s="127">
        <v>108.4248515602</v>
      </c>
      <c r="J48" s="127">
        <v>106.6516643309</v>
      </c>
      <c r="K48" s="127">
        <v>109.4898557138</v>
      </c>
      <c r="L48" s="127">
        <v>101.8023774788</v>
      </c>
      <c r="M48" s="128">
        <v>104.40163188530001</v>
      </c>
    </row>
    <row r="49" spans="1:13" s="108" customFormat="1" ht="17.149999999999999" customHeight="1" x14ac:dyDescent="0.2">
      <c r="A49" s="208">
        <v>2016</v>
      </c>
      <c r="B49" s="197"/>
      <c r="C49" s="125">
        <v>110.76450649189999</v>
      </c>
      <c r="D49" s="125">
        <v>111.1186993794</v>
      </c>
      <c r="E49" s="125">
        <v>113.1688326196</v>
      </c>
      <c r="F49" s="125">
        <v>118.5000286578</v>
      </c>
      <c r="G49" s="125">
        <v>104.815650672</v>
      </c>
      <c r="H49" s="125">
        <v>118.54664621080001</v>
      </c>
      <c r="I49" s="125">
        <v>108.9125452178</v>
      </c>
      <c r="J49" s="125">
        <v>106.1454230952</v>
      </c>
      <c r="K49" s="125">
        <v>108.2211275328</v>
      </c>
      <c r="L49" s="125">
        <v>101.8831859182</v>
      </c>
      <c r="M49" s="126">
        <v>104.9792476474</v>
      </c>
    </row>
    <row r="50" spans="1:13" s="108" customFormat="1" ht="17.149999999999999" customHeight="1" x14ac:dyDescent="0.2">
      <c r="A50" s="208">
        <v>2017</v>
      </c>
      <c r="B50" s="197"/>
      <c r="C50" s="125">
        <v>112.01441035720001</v>
      </c>
      <c r="D50" s="125">
        <v>112.3541368233</v>
      </c>
      <c r="E50" s="125">
        <v>114.641311925</v>
      </c>
      <c r="F50" s="125">
        <v>119.0154267601</v>
      </c>
      <c r="G50" s="125">
        <v>106.36414418290001</v>
      </c>
      <c r="H50" s="125">
        <v>121.3290890849</v>
      </c>
      <c r="I50" s="125">
        <v>109.426893187</v>
      </c>
      <c r="J50" s="125">
        <v>106.8058370991</v>
      </c>
      <c r="K50" s="125">
        <v>110.0048127134</v>
      </c>
      <c r="L50" s="125">
        <v>101.91495814220001</v>
      </c>
      <c r="M50" s="126">
        <v>105.173326823</v>
      </c>
    </row>
    <row r="51" spans="1:13" s="108" customFormat="1" ht="17.149999999999999" customHeight="1" x14ac:dyDescent="0.2">
      <c r="A51" s="206">
        <v>2018</v>
      </c>
      <c r="B51" s="189"/>
      <c r="C51" s="119">
        <v>115.6484692092</v>
      </c>
      <c r="D51" s="119">
        <v>116.1105846169</v>
      </c>
      <c r="E51" s="119">
        <v>119.48347184790001</v>
      </c>
      <c r="F51" s="119">
        <v>119.9117310772</v>
      </c>
      <c r="G51" s="119">
        <v>109.3565988309</v>
      </c>
      <c r="H51" s="119">
        <v>130.10967969320001</v>
      </c>
      <c r="I51" s="119">
        <v>112.0375706466</v>
      </c>
      <c r="J51" s="119">
        <v>107.9285310085</v>
      </c>
      <c r="K51" s="119">
        <v>111.9672619737</v>
      </c>
      <c r="L51" s="119">
        <v>102.4823352148</v>
      </c>
      <c r="M51" s="120">
        <v>105.8463650395</v>
      </c>
    </row>
    <row r="52" spans="1:13" s="108" customFormat="1" ht="17.149999999999999" customHeight="1" x14ac:dyDescent="0.2">
      <c r="A52" s="260">
        <v>2019</v>
      </c>
      <c r="B52" s="256"/>
      <c r="C52" s="257">
        <v>118.0468050306</v>
      </c>
      <c r="D52" s="257">
        <v>118.5179911403</v>
      </c>
      <c r="E52" s="257">
        <v>122.2224884738</v>
      </c>
      <c r="F52" s="257">
        <v>120.51862246020001</v>
      </c>
      <c r="G52" s="257">
        <v>110.2485202486</v>
      </c>
      <c r="H52" s="257">
        <v>133.23661323089999</v>
      </c>
      <c r="I52" s="258">
        <v>115.27290773279999</v>
      </c>
      <c r="J52" s="257">
        <v>109.5315075437</v>
      </c>
      <c r="K52" s="257">
        <v>113.56042157420001</v>
      </c>
      <c r="L52" s="257">
        <v>104.1491173915</v>
      </c>
      <c r="M52" s="261">
        <v>106.8599020561</v>
      </c>
    </row>
    <row r="53" spans="1:13" s="108" customFormat="1" ht="17.149999999999999" customHeight="1" x14ac:dyDescent="0.2">
      <c r="A53" s="208">
        <v>2020</v>
      </c>
      <c r="B53" s="253" t="s">
        <v>402</v>
      </c>
      <c r="C53" s="119">
        <v>118.3052994701</v>
      </c>
      <c r="D53" s="119">
        <v>118.7823440814</v>
      </c>
      <c r="E53" s="119">
        <v>121.9413675771</v>
      </c>
      <c r="F53" s="119">
        <v>120.6131638832</v>
      </c>
      <c r="G53" s="119">
        <v>109.6816775961</v>
      </c>
      <c r="H53" s="119">
        <v>127.30621557400001</v>
      </c>
      <c r="I53" s="132">
        <v>119.94414711269999</v>
      </c>
      <c r="J53" s="119">
        <v>111.1190877017</v>
      </c>
      <c r="K53" s="119">
        <v>114.35415666110001</v>
      </c>
      <c r="L53" s="119">
        <v>106.64681531479999</v>
      </c>
      <c r="M53" s="120">
        <v>108.6111112927</v>
      </c>
    </row>
    <row r="54" spans="1:13" s="108" customFormat="1" ht="17.149999999999999" customHeight="1" x14ac:dyDescent="0.2">
      <c r="A54" s="208">
        <v>2021</v>
      </c>
      <c r="B54" s="202"/>
      <c r="C54" s="119">
        <v>122.45644140890001</v>
      </c>
      <c r="D54" s="119">
        <v>123.0269601761</v>
      </c>
      <c r="E54" s="119">
        <v>127.38499145820001</v>
      </c>
      <c r="F54" s="119">
        <v>120.8554703447</v>
      </c>
      <c r="G54" s="119">
        <v>111.9161695161</v>
      </c>
      <c r="H54" s="119">
        <v>138.9469457989</v>
      </c>
      <c r="I54" s="132">
        <v>121.71336635519999</v>
      </c>
      <c r="J54" s="119">
        <v>112.4551138217</v>
      </c>
      <c r="K54" s="119">
        <v>117.5076663279</v>
      </c>
      <c r="L54" s="119">
        <v>107.5279157305</v>
      </c>
      <c r="M54" s="120">
        <v>108.3008831886</v>
      </c>
    </row>
    <row r="55" spans="1:13" s="108" customFormat="1" ht="17.149999999999999" customHeight="1" x14ac:dyDescent="0.2">
      <c r="A55" s="212"/>
      <c r="B55" s="201"/>
      <c r="C55" s="129"/>
      <c r="D55" s="129"/>
      <c r="E55" s="129"/>
      <c r="F55" s="129"/>
      <c r="G55" s="129"/>
      <c r="H55" s="129"/>
      <c r="I55" s="130"/>
      <c r="J55" s="129"/>
      <c r="K55" s="129"/>
      <c r="L55" s="129"/>
      <c r="M55" s="131"/>
    </row>
    <row r="56" spans="1:13" ht="17.149999999999999" customHeight="1" x14ac:dyDescent="0.2">
      <c r="A56" s="9" t="s">
        <v>369</v>
      </c>
      <c r="B56" s="51">
        <f>DATEVALUE(LEFT(A56,4) &amp; "/1/1")</f>
        <v>40544</v>
      </c>
      <c r="C56" s="7">
        <v>98.773236996408642</v>
      </c>
      <c r="D56" s="7">
        <v>98.728478303802063</v>
      </c>
      <c r="E56" s="7">
        <v>98.365582639491521</v>
      </c>
      <c r="F56" s="7">
        <v>99.938908109717843</v>
      </c>
      <c r="G56" s="7">
        <v>99.460370021677988</v>
      </c>
      <c r="H56" s="7">
        <v>96.269418773481064</v>
      </c>
      <c r="I56" s="7">
        <v>99.647685459830555</v>
      </c>
      <c r="J56" s="7">
        <v>99.608801770394422</v>
      </c>
      <c r="K56" s="7">
        <v>99.494538628700752</v>
      </c>
      <c r="L56" s="7">
        <v>99.973661392712316</v>
      </c>
      <c r="M56" s="11">
        <v>98.945863544934596</v>
      </c>
    </row>
    <row r="57" spans="1:13" ht="17.149999999999999" customHeight="1" x14ac:dyDescent="0.2">
      <c r="A57" s="10" t="s">
        <v>80</v>
      </c>
      <c r="B57" s="202"/>
      <c r="C57" s="7">
        <v>99.928588817366702</v>
      </c>
      <c r="D57" s="7">
        <v>99.938302730869026</v>
      </c>
      <c r="E57" s="7">
        <v>99.927491357359315</v>
      </c>
      <c r="F57" s="7">
        <v>99.827292448665261</v>
      </c>
      <c r="G57" s="7">
        <v>99.829009820318078</v>
      </c>
      <c r="H57" s="7">
        <v>100.22119957506558</v>
      </c>
      <c r="I57" s="7">
        <v>99.710366766134044</v>
      </c>
      <c r="J57" s="7">
        <v>99.964529293329605</v>
      </c>
      <c r="K57" s="7">
        <v>100.30572593130111</v>
      </c>
      <c r="L57" s="7">
        <v>99.973661392712316</v>
      </c>
      <c r="M57" s="11">
        <v>98.945863544934596</v>
      </c>
    </row>
    <row r="58" spans="1:13" ht="17.149999999999999" customHeight="1" x14ac:dyDescent="0.2">
      <c r="A58" s="8" t="s">
        <v>370</v>
      </c>
      <c r="B58" s="202"/>
      <c r="C58" s="7">
        <v>100.47548298447589</v>
      </c>
      <c r="D58" s="7">
        <v>100.49406422865677</v>
      </c>
      <c r="E58" s="7">
        <v>100.77471650887429</v>
      </c>
      <c r="F58" s="7">
        <v>99.856779325066114</v>
      </c>
      <c r="G58" s="55">
        <v>100.23920851250436</v>
      </c>
      <c r="H58" s="7">
        <v>102.21048396775538</v>
      </c>
      <c r="I58" s="7">
        <v>99.818644083150573</v>
      </c>
      <c r="J58" s="7">
        <v>99.813249293329591</v>
      </c>
      <c r="K58" s="7">
        <v>100.30572593130111</v>
      </c>
      <c r="L58" s="7">
        <v>99.973661392712316</v>
      </c>
      <c r="M58" s="11">
        <v>98.945863544934596</v>
      </c>
    </row>
    <row r="59" spans="1:13" ht="17.149999999999999" customHeight="1" x14ac:dyDescent="0.2">
      <c r="A59" s="8" t="s">
        <v>82</v>
      </c>
      <c r="B59" s="202"/>
      <c r="C59" s="7">
        <v>100.33324428757525</v>
      </c>
      <c r="D59" s="7">
        <v>100.34953113685751</v>
      </c>
      <c r="E59" s="7">
        <v>100.53757429154034</v>
      </c>
      <c r="F59" s="7">
        <v>99.844285504527036</v>
      </c>
      <c r="G59" s="7">
        <v>100.35636979220813</v>
      </c>
      <c r="H59" s="7">
        <v>101.14777236881376</v>
      </c>
      <c r="I59" s="7">
        <v>100.18899152278715</v>
      </c>
      <c r="J59" s="7">
        <v>99.893370267275742</v>
      </c>
      <c r="K59" s="7">
        <v>100.50215803466375</v>
      </c>
      <c r="L59" s="7">
        <v>99.9894533569028</v>
      </c>
      <c r="M59" s="11">
        <v>99.058188083110124</v>
      </c>
    </row>
    <row r="60" spans="1:13" ht="17.149999999999999" customHeight="1" x14ac:dyDescent="0.2">
      <c r="A60" s="8" t="s">
        <v>72</v>
      </c>
      <c r="B60" s="202"/>
      <c r="C60" s="7">
        <v>100.02899350843043</v>
      </c>
      <c r="D60" s="7">
        <v>100.01056755237252</v>
      </c>
      <c r="E60" s="7">
        <v>99.98371427090801</v>
      </c>
      <c r="F60" s="7">
        <v>99.871037223625393</v>
      </c>
      <c r="G60" s="7">
        <v>100.23564530514744</v>
      </c>
      <c r="H60" s="7">
        <v>99.809406619565337</v>
      </c>
      <c r="I60" s="7">
        <v>100.11213117299062</v>
      </c>
      <c r="J60" s="7">
        <v>100.07570906866241</v>
      </c>
      <c r="K60" s="7">
        <v>100.62803192644357</v>
      </c>
      <c r="L60" s="7">
        <v>100.00005653285923</v>
      </c>
      <c r="M60" s="11">
        <v>99.135608098030104</v>
      </c>
    </row>
    <row r="61" spans="1:13" ht="17.149999999999999" customHeight="1" x14ac:dyDescent="0.2">
      <c r="A61" s="8" t="s">
        <v>73</v>
      </c>
      <c r="B61" s="202"/>
      <c r="C61" s="7">
        <v>100.38972703768668</v>
      </c>
      <c r="D61" s="7">
        <v>100.38510132148278</v>
      </c>
      <c r="E61" s="7">
        <v>100.53349215713176</v>
      </c>
      <c r="F61" s="7">
        <v>99.872410628126204</v>
      </c>
      <c r="G61" s="7">
        <v>100.27787272885027</v>
      </c>
      <c r="H61" s="7">
        <v>101.14777236881376</v>
      </c>
      <c r="I61" s="7">
        <v>100.18899152278715</v>
      </c>
      <c r="J61" s="7">
        <v>100.02513026727574</v>
      </c>
      <c r="K61" s="7">
        <v>100.50215803466375</v>
      </c>
      <c r="L61" s="7">
        <v>99.9894533569028</v>
      </c>
      <c r="M61" s="11">
        <v>99.058188083110139</v>
      </c>
    </row>
    <row r="62" spans="1:13" ht="17.149999999999999" customHeight="1" x14ac:dyDescent="0.2">
      <c r="A62" s="8" t="s">
        <v>74</v>
      </c>
      <c r="B62" s="202"/>
      <c r="C62" s="7">
        <v>99.962500875668326</v>
      </c>
      <c r="D62" s="7">
        <v>99.965607429833838</v>
      </c>
      <c r="E62" s="7">
        <v>99.978559018064246</v>
      </c>
      <c r="F62" s="7">
        <v>99.913760768575159</v>
      </c>
      <c r="G62" s="7">
        <v>100.12850742136334</v>
      </c>
      <c r="H62" s="7">
        <v>99.809406619565323</v>
      </c>
      <c r="I62" s="7">
        <v>100.11213117299062</v>
      </c>
      <c r="J62" s="7">
        <v>99.934189068662405</v>
      </c>
      <c r="K62" s="7">
        <v>100.62803192644357</v>
      </c>
      <c r="L62" s="7">
        <v>100.00005653285923</v>
      </c>
      <c r="M62" s="11">
        <v>99.135608098030104</v>
      </c>
    </row>
    <row r="63" spans="1:13" ht="17.149999999999999" customHeight="1" x14ac:dyDescent="0.2">
      <c r="A63" s="8" t="s">
        <v>75</v>
      </c>
      <c r="B63" s="202"/>
      <c r="C63" s="7">
        <v>99.904166699602257</v>
      </c>
      <c r="D63" s="7">
        <v>99.929247625329126</v>
      </c>
      <c r="E63" s="7">
        <v>99.772368549719786</v>
      </c>
      <c r="F63" s="7">
        <v>99.947334909024136</v>
      </c>
      <c r="G63" s="7">
        <v>100.11789971010018</v>
      </c>
      <c r="H63" s="7">
        <v>99.249228539319049</v>
      </c>
      <c r="I63" s="7">
        <v>100.12605460870138</v>
      </c>
      <c r="J63" s="7">
        <v>100.30980971316396</v>
      </c>
      <c r="K63" s="7">
        <v>100.62803192644357</v>
      </c>
      <c r="L63" s="7">
        <v>100.00005653285923</v>
      </c>
      <c r="M63" s="11">
        <v>100.43013495225097</v>
      </c>
    </row>
    <row r="64" spans="1:13" ht="17.149999999999999" customHeight="1" x14ac:dyDescent="0.2">
      <c r="A64" s="8" t="s">
        <v>76</v>
      </c>
      <c r="B64" s="202"/>
      <c r="C64" s="7">
        <v>100.21567231227064</v>
      </c>
      <c r="D64" s="7">
        <v>100.21807354470339</v>
      </c>
      <c r="E64" s="7">
        <v>100.28401617099415</v>
      </c>
      <c r="F64" s="7">
        <v>99.958293553223143</v>
      </c>
      <c r="G64" s="7">
        <v>99.813773792825074</v>
      </c>
      <c r="H64" s="7">
        <v>100.45952277775802</v>
      </c>
      <c r="I64" s="7">
        <v>100.29478304257557</v>
      </c>
      <c r="J64" s="7">
        <v>100.05810789319095</v>
      </c>
      <c r="K64" s="7">
        <v>99.845803903971742</v>
      </c>
      <c r="L64" s="7">
        <v>100.00005653285923</v>
      </c>
      <c r="M64" s="11">
        <v>100.43013495225097</v>
      </c>
    </row>
    <row r="65" spans="1:13" ht="17.149999999999999" customHeight="1" x14ac:dyDescent="0.2">
      <c r="A65" s="8" t="s">
        <v>77</v>
      </c>
      <c r="B65" s="202"/>
      <c r="C65" s="7">
        <v>100.09741109270023</v>
      </c>
      <c r="D65" s="7">
        <v>100.11220453375559</v>
      </c>
      <c r="E65" s="7">
        <v>100.25117904268261</v>
      </c>
      <c r="F65" s="7">
        <v>99.9813778341248</v>
      </c>
      <c r="G65" s="7">
        <v>99.794679912540914</v>
      </c>
      <c r="H65" s="7">
        <v>100.45952277775802</v>
      </c>
      <c r="I65" s="7">
        <v>100.21792269277903</v>
      </c>
      <c r="J65" s="7">
        <v>99.775075894594281</v>
      </c>
      <c r="K65" s="7">
        <v>98.740910853870631</v>
      </c>
      <c r="L65" s="7">
        <v>100.00005653285923</v>
      </c>
      <c r="M65" s="11">
        <v>101.09227216475617</v>
      </c>
    </row>
    <row r="66" spans="1:13" ht="17.149999999999999" customHeight="1" x14ac:dyDescent="0.2">
      <c r="A66" s="8" t="s">
        <v>78</v>
      </c>
      <c r="B66" s="202"/>
      <c r="C66" s="7">
        <v>100.15425866793787</v>
      </c>
      <c r="D66" s="7">
        <v>100.1532691133545</v>
      </c>
      <c r="E66" s="7">
        <v>100.10515238940464</v>
      </c>
      <c r="F66" s="7">
        <v>99.996929834124813</v>
      </c>
      <c r="G66" s="7">
        <v>99.724770728868506</v>
      </c>
      <c r="H66" s="7">
        <v>100.26664758193846</v>
      </c>
      <c r="I66" s="7">
        <v>100.06235828456511</v>
      </c>
      <c r="J66" s="7">
        <v>100.26999214257313</v>
      </c>
      <c r="K66" s="7">
        <v>99.209441451067974</v>
      </c>
      <c r="L66" s="7">
        <v>100.00005653285923</v>
      </c>
      <c r="M66" s="11">
        <v>102.50094499926408</v>
      </c>
    </row>
    <row r="67" spans="1:13" s="108" customFormat="1" ht="17.149999999999999" customHeight="1" x14ac:dyDescent="0.2">
      <c r="A67" s="8" t="s">
        <v>371</v>
      </c>
      <c r="B67" s="189"/>
      <c r="C67" s="7">
        <v>99.736716719860937</v>
      </c>
      <c r="D67" s="7">
        <v>99.715552478966117</v>
      </c>
      <c r="E67" s="7">
        <v>99.486153603816021</v>
      </c>
      <c r="F67" s="7">
        <v>100.99158986127634</v>
      </c>
      <c r="G67" s="7">
        <v>100.02189225358867</v>
      </c>
      <c r="H67" s="7">
        <v>98.949618030146382</v>
      </c>
      <c r="I67" s="7">
        <v>99.519939670679662</v>
      </c>
      <c r="J67" s="7">
        <v>100.27203532752314</v>
      </c>
      <c r="K67" s="7">
        <v>99.209441451067974</v>
      </c>
      <c r="L67" s="7">
        <v>100.0997699109151</v>
      </c>
      <c r="M67" s="11">
        <v>102.32132993437835</v>
      </c>
    </row>
    <row r="68" spans="1:13" s="108" customFormat="1" ht="17.149999999999999" customHeight="1" x14ac:dyDescent="0.2">
      <c r="A68" s="206"/>
      <c r="B68" s="189"/>
      <c r="C68" s="119"/>
      <c r="D68" s="119"/>
      <c r="E68" s="119"/>
      <c r="F68" s="119"/>
      <c r="G68" s="119"/>
      <c r="H68" s="119"/>
      <c r="I68" s="132"/>
      <c r="J68" s="119"/>
      <c r="K68" s="119"/>
      <c r="L68" s="119"/>
      <c r="M68" s="120"/>
    </row>
    <row r="69" spans="1:13" ht="17.149999999999999" customHeight="1" x14ac:dyDescent="0.2">
      <c r="A69" s="9" t="s">
        <v>255</v>
      </c>
      <c r="B69" s="51">
        <f>DATEVALUE(LEFT(A69,4) &amp; "/1/1")</f>
        <v>40909</v>
      </c>
      <c r="C69" s="7">
        <v>99.715734750887279</v>
      </c>
      <c r="D69" s="7">
        <v>99.710669101353318</v>
      </c>
      <c r="E69" s="7">
        <v>99.48328051581602</v>
      </c>
      <c r="F69" s="7">
        <v>100.96166186127637</v>
      </c>
      <c r="G69" s="7">
        <v>100.02189225358867</v>
      </c>
      <c r="H69" s="7">
        <v>98.949618030146368</v>
      </c>
      <c r="I69" s="7">
        <v>99.519939670679662</v>
      </c>
      <c r="J69" s="7">
        <v>100.26227532752316</v>
      </c>
      <c r="K69" s="7">
        <v>99.209441451068002</v>
      </c>
      <c r="L69" s="7">
        <v>100.0997699109151</v>
      </c>
      <c r="M69" s="11">
        <v>102.32132993437835</v>
      </c>
    </row>
    <row r="70" spans="1:13" ht="17.149999999999999" customHeight="1" x14ac:dyDescent="0.2">
      <c r="A70" s="10" t="s">
        <v>80</v>
      </c>
      <c r="B70" s="202"/>
      <c r="C70" s="7">
        <v>99.603407808452374</v>
      </c>
      <c r="D70" s="7">
        <v>99.653607316231259</v>
      </c>
      <c r="E70" s="7">
        <v>99.311340575524511</v>
      </c>
      <c r="F70" s="7">
        <v>100.96166186127637</v>
      </c>
      <c r="G70" s="7">
        <v>100.02189225358867</v>
      </c>
      <c r="H70" s="7">
        <v>98.557180752789805</v>
      </c>
      <c r="I70" s="7">
        <v>99.470154896027225</v>
      </c>
      <c r="J70" s="7">
        <v>100.48388850531818</v>
      </c>
      <c r="K70" s="7">
        <v>99.552098156485556</v>
      </c>
      <c r="L70" s="7">
        <v>100.0997699109151</v>
      </c>
      <c r="M70" s="11">
        <v>102.32132993437835</v>
      </c>
    </row>
    <row r="71" spans="1:13" ht="17.149999999999999" customHeight="1" x14ac:dyDescent="0.2">
      <c r="A71" s="8" t="s">
        <v>81</v>
      </c>
      <c r="B71" s="202"/>
      <c r="C71" s="7">
        <v>101.00199035019241</v>
      </c>
      <c r="D71" s="7">
        <v>101.05504501104092</v>
      </c>
      <c r="E71" s="7">
        <v>101.24664097166651</v>
      </c>
      <c r="F71" s="7">
        <v>100.98921763842796</v>
      </c>
      <c r="G71" s="55">
        <v>100.22028956101541</v>
      </c>
      <c r="H71" s="7">
        <v>103.57775585117078</v>
      </c>
      <c r="I71" s="7">
        <v>99.453204255193995</v>
      </c>
      <c r="J71" s="7">
        <v>100.59026563550488</v>
      </c>
      <c r="K71" s="7">
        <v>99.845803903971742</v>
      </c>
      <c r="L71" s="7">
        <v>100.18809767306411</v>
      </c>
      <c r="M71" s="11">
        <v>102.46132110719225</v>
      </c>
    </row>
    <row r="72" spans="1:13" ht="17.149999999999999" customHeight="1" x14ac:dyDescent="0.2">
      <c r="A72" s="8" t="s">
        <v>82</v>
      </c>
      <c r="B72" s="202"/>
      <c r="C72" s="7">
        <v>101.04481290327779</v>
      </c>
      <c r="D72" s="7">
        <v>101.11485137910468</v>
      </c>
      <c r="E72" s="7">
        <v>101.30572716895414</v>
      </c>
      <c r="F72" s="7">
        <v>100.95640603542864</v>
      </c>
      <c r="G72" s="7">
        <v>100.35596655454037</v>
      </c>
      <c r="H72" s="7">
        <v>103.72494269878506</v>
      </c>
      <c r="I72" s="7">
        <v>99.439723022563399</v>
      </c>
      <c r="J72" s="7">
        <v>100.65181901599269</v>
      </c>
      <c r="K72" s="7">
        <v>99.845803903971756</v>
      </c>
      <c r="L72" s="7">
        <v>100.1809269413568</v>
      </c>
      <c r="M72" s="11">
        <v>102.46132110719226</v>
      </c>
    </row>
    <row r="73" spans="1:13" ht="17.149999999999999" customHeight="1" x14ac:dyDescent="0.2">
      <c r="A73" s="8" t="s">
        <v>72</v>
      </c>
      <c r="B73" s="202"/>
      <c r="C73" s="7">
        <v>101.04451126353985</v>
      </c>
      <c r="D73" s="7">
        <v>101.15064014878701</v>
      </c>
      <c r="E73" s="7">
        <v>101.32311284754404</v>
      </c>
      <c r="F73" s="7">
        <v>101.07545174317903</v>
      </c>
      <c r="G73" s="7">
        <v>100.42491667775617</v>
      </c>
      <c r="H73" s="7">
        <v>103.72494269878506</v>
      </c>
      <c r="I73" s="7">
        <v>99.439723022563385</v>
      </c>
      <c r="J73" s="7">
        <v>100.73225057019901</v>
      </c>
      <c r="K73" s="7">
        <v>99.777970310442925</v>
      </c>
      <c r="L73" s="7">
        <v>100.1809269413568</v>
      </c>
      <c r="M73" s="11">
        <v>102.44342990504241</v>
      </c>
    </row>
    <row r="74" spans="1:13" ht="17.149999999999999" customHeight="1" x14ac:dyDescent="0.2">
      <c r="A74" s="8" t="s">
        <v>73</v>
      </c>
      <c r="B74" s="202"/>
      <c r="C74" s="7">
        <v>100.8702082156473</v>
      </c>
      <c r="D74" s="7">
        <v>100.93952615801138</v>
      </c>
      <c r="E74" s="7">
        <v>101.08425247589624</v>
      </c>
      <c r="F74" s="7">
        <v>101.07073652782701</v>
      </c>
      <c r="G74" s="7">
        <v>100.32991810564504</v>
      </c>
      <c r="H74" s="7">
        <v>103.20382388435397</v>
      </c>
      <c r="I74" s="7">
        <v>99.369287384237424</v>
      </c>
      <c r="J74" s="7">
        <v>100.58844460373162</v>
      </c>
      <c r="K74" s="7">
        <v>99.134614863548961</v>
      </c>
      <c r="L74" s="7">
        <v>100.1809269413568</v>
      </c>
      <c r="M74" s="11">
        <v>102.44342990504241</v>
      </c>
    </row>
    <row r="75" spans="1:13" ht="17.149999999999999" customHeight="1" x14ac:dyDescent="0.2">
      <c r="A75" s="8" t="s">
        <v>74</v>
      </c>
      <c r="B75" s="202"/>
      <c r="C75" s="7">
        <v>100.48186602481283</v>
      </c>
      <c r="D75" s="7">
        <v>100.56130218044849</v>
      </c>
      <c r="E75" s="7">
        <v>100.50387276423596</v>
      </c>
      <c r="F75" s="7">
        <v>101.05751415517625</v>
      </c>
      <c r="G75" s="7">
        <v>100.033105611574</v>
      </c>
      <c r="H75" s="7">
        <v>101.75874355955479</v>
      </c>
      <c r="I75" s="7">
        <v>99.369287384237438</v>
      </c>
      <c r="J75" s="7">
        <v>100.70061622505317</v>
      </c>
      <c r="K75" s="7">
        <v>99.309439713245581</v>
      </c>
      <c r="L75" s="7">
        <v>100.1809269413568</v>
      </c>
      <c r="M75" s="11">
        <v>102.44342990504241</v>
      </c>
    </row>
    <row r="76" spans="1:13" ht="17.149999999999999" customHeight="1" x14ac:dyDescent="0.2">
      <c r="A76" s="8" t="s">
        <v>75</v>
      </c>
      <c r="B76" s="202"/>
      <c r="C76" s="7">
        <v>100.12496869813316</v>
      </c>
      <c r="D76" s="7">
        <v>100.18676344763306</v>
      </c>
      <c r="E76" s="7">
        <v>100.09361050906311</v>
      </c>
      <c r="F76" s="7">
        <v>101.08228932712962</v>
      </c>
      <c r="G76" s="7">
        <v>99.963196427897287</v>
      </c>
      <c r="H76" s="7">
        <v>100.69712340756864</v>
      </c>
      <c r="I76" s="7">
        <v>99.369287384237438</v>
      </c>
      <c r="J76" s="7">
        <v>100.41273671176933</v>
      </c>
      <c r="K76" s="7">
        <v>98.973776001818209</v>
      </c>
      <c r="L76" s="7">
        <v>99.753131470063764</v>
      </c>
      <c r="M76" s="11">
        <v>102.39303214943139</v>
      </c>
    </row>
    <row r="77" spans="1:13" ht="17.149999999999999" customHeight="1" x14ac:dyDescent="0.2">
      <c r="A77" s="8" t="s">
        <v>76</v>
      </c>
      <c r="B77" s="202"/>
      <c r="C77" s="7">
        <v>100.4579287703701</v>
      </c>
      <c r="D77" s="7">
        <v>100.51314618386681</v>
      </c>
      <c r="E77" s="7">
        <v>100.59939824117031</v>
      </c>
      <c r="F77" s="7">
        <v>101.3518759806783</v>
      </c>
      <c r="G77" s="7">
        <v>100.23811035340948</v>
      </c>
      <c r="H77" s="7">
        <v>101.22710960073363</v>
      </c>
      <c r="I77" s="7">
        <v>99.951823367256381</v>
      </c>
      <c r="J77" s="7">
        <v>100.30391328980514</v>
      </c>
      <c r="K77" s="7">
        <v>98.945027482442669</v>
      </c>
      <c r="L77" s="7">
        <v>99.753131470063764</v>
      </c>
      <c r="M77" s="11">
        <v>102.39303214943139</v>
      </c>
    </row>
    <row r="78" spans="1:13" ht="17.149999999999999" customHeight="1" x14ac:dyDescent="0.2">
      <c r="A78" s="8" t="s">
        <v>77</v>
      </c>
      <c r="B78" s="202"/>
      <c r="C78" s="7">
        <v>100.62962634180002</v>
      </c>
      <c r="D78" s="7">
        <v>100.65865777418723</v>
      </c>
      <c r="E78" s="7">
        <v>100.51448505206288</v>
      </c>
      <c r="F78" s="7">
        <v>101.33891598067831</v>
      </c>
      <c r="G78" s="7">
        <v>100.12470955354237</v>
      </c>
      <c r="H78" s="7">
        <v>101.03423440491405</v>
      </c>
      <c r="I78" s="7">
        <v>99.951823367256367</v>
      </c>
      <c r="J78" s="7">
        <v>101.00839639884038</v>
      </c>
      <c r="K78" s="7">
        <v>99.539431971434382</v>
      </c>
      <c r="L78" s="7">
        <v>100.08171811501519</v>
      </c>
      <c r="M78" s="11">
        <v>103.01747437397344</v>
      </c>
    </row>
    <row r="79" spans="1:13" ht="17.149999999999999" customHeight="1" x14ac:dyDescent="0.2">
      <c r="A79" s="8" t="s">
        <v>78</v>
      </c>
      <c r="B79" s="202"/>
      <c r="C79" s="7">
        <v>100.46119163503276</v>
      </c>
      <c r="D79" s="7">
        <v>100.50947221071925</v>
      </c>
      <c r="E79" s="7">
        <v>100.34008899445261</v>
      </c>
      <c r="F79" s="7">
        <v>101.31793626157997</v>
      </c>
      <c r="G79" s="7">
        <v>99.964736534792323</v>
      </c>
      <c r="H79" s="7">
        <v>100.60279566506965</v>
      </c>
      <c r="I79" s="7">
        <v>99.967195437214016</v>
      </c>
      <c r="J79" s="7">
        <v>100.92036722763736</v>
      </c>
      <c r="K79" s="7">
        <v>99.24572622393363</v>
      </c>
      <c r="L79" s="7">
        <v>100.08171811501519</v>
      </c>
      <c r="M79" s="11">
        <v>103.0577617526139</v>
      </c>
    </row>
    <row r="80" spans="1:13" s="108" customFormat="1" ht="17.149999999999999" customHeight="1" x14ac:dyDescent="0.2">
      <c r="A80" s="8" t="s">
        <v>297</v>
      </c>
      <c r="B80" s="189"/>
      <c r="C80" s="7">
        <v>100.74171704160803</v>
      </c>
      <c r="D80" s="7">
        <v>100.80678703968712</v>
      </c>
      <c r="E80" s="7">
        <v>100.75695548772136</v>
      </c>
      <c r="F80" s="7">
        <v>102.38355969979054</v>
      </c>
      <c r="G80" s="7">
        <v>100.32025937695082</v>
      </c>
      <c r="H80" s="7">
        <v>101.3097757659677</v>
      </c>
      <c r="I80" s="7">
        <v>99.997283083311686</v>
      </c>
      <c r="J80" s="7">
        <v>100.92766995146165</v>
      </c>
      <c r="K80" s="7">
        <v>99.539431971434382</v>
      </c>
      <c r="L80" s="7">
        <v>100.08171811501519</v>
      </c>
      <c r="M80" s="11">
        <v>103.0577617526139</v>
      </c>
    </row>
    <row r="81" spans="1:13" s="108" customFormat="1" ht="17.149999999999999" customHeight="1" x14ac:dyDescent="0.2">
      <c r="A81" s="206"/>
      <c r="B81" s="189"/>
      <c r="C81" s="119"/>
      <c r="D81" s="119"/>
      <c r="E81" s="119"/>
      <c r="F81" s="119"/>
      <c r="G81" s="119"/>
      <c r="H81" s="119"/>
      <c r="I81" s="132"/>
      <c r="J81" s="119"/>
      <c r="K81" s="119"/>
      <c r="L81" s="119"/>
      <c r="M81" s="120"/>
    </row>
    <row r="82" spans="1:13" ht="17.149999999999999" customHeight="1" x14ac:dyDescent="0.2">
      <c r="A82" s="9" t="s">
        <v>335</v>
      </c>
      <c r="B82" s="51">
        <f>DATEVALUE(LEFT(A82,4) &amp; "/1/1")</f>
        <v>41275</v>
      </c>
      <c r="C82" s="7">
        <v>100.72646098587752</v>
      </c>
      <c r="D82" s="7">
        <v>100.87352673759167</v>
      </c>
      <c r="E82" s="7">
        <v>100.75039828376374</v>
      </c>
      <c r="F82" s="7">
        <v>102.36343299754199</v>
      </c>
      <c r="G82" s="7">
        <v>100.36799407764029</v>
      </c>
      <c r="H82" s="7">
        <v>101.28693159186508</v>
      </c>
      <c r="I82" s="7">
        <v>99.997283083311686</v>
      </c>
      <c r="J82" s="7">
        <v>101.17221552880643</v>
      </c>
      <c r="K82" s="7">
        <v>100.1408294543872</v>
      </c>
      <c r="L82" s="7">
        <v>100.08171811501519</v>
      </c>
      <c r="M82" s="11">
        <v>103.0577617526139</v>
      </c>
    </row>
    <row r="83" spans="1:13" ht="17.149999999999999" customHeight="1" x14ac:dyDescent="0.2">
      <c r="A83" s="10" t="s">
        <v>80</v>
      </c>
      <c r="B83" s="202"/>
      <c r="C83" s="7">
        <v>101.6351690056164</v>
      </c>
      <c r="D83" s="7">
        <v>101.75574138224425</v>
      </c>
      <c r="E83" s="7">
        <v>101.87536237163827</v>
      </c>
      <c r="F83" s="7">
        <v>102.34915119604048</v>
      </c>
      <c r="G83" s="7">
        <v>100.74618081642244</v>
      </c>
      <c r="H83" s="7">
        <v>104.07266788473881</v>
      </c>
      <c r="I83" s="7">
        <v>100.05877136314891</v>
      </c>
      <c r="J83" s="7">
        <v>101.46556110615688</v>
      </c>
      <c r="K83" s="7">
        <v>100.74222693735456</v>
      </c>
      <c r="L83" s="7">
        <v>100.08171811501519</v>
      </c>
      <c r="M83" s="11">
        <v>103.0577617526139</v>
      </c>
    </row>
    <row r="84" spans="1:13" ht="17.149999999999999" customHeight="1" x14ac:dyDescent="0.2">
      <c r="A84" s="8" t="s">
        <v>370</v>
      </c>
      <c r="B84" s="202"/>
      <c r="C84" s="7">
        <v>101.99425300057342</v>
      </c>
      <c r="D84" s="7">
        <v>102.11135674283162</v>
      </c>
      <c r="E84" s="7">
        <v>102.47234697637766</v>
      </c>
      <c r="F84" s="7">
        <v>102.38418765109444</v>
      </c>
      <c r="G84" s="55">
        <v>101.02673589490405</v>
      </c>
      <c r="H84" s="7">
        <v>105.25696457567015</v>
      </c>
      <c r="I84" s="7">
        <v>100.32521295000278</v>
      </c>
      <c r="J84" s="7">
        <v>101.23565552880643</v>
      </c>
      <c r="K84" s="7">
        <v>100.1408294543872</v>
      </c>
      <c r="L84" s="7">
        <v>100.08171811501519</v>
      </c>
      <c r="M84" s="11">
        <v>103.0577617526139</v>
      </c>
    </row>
    <row r="85" spans="1:13" ht="17.149999999999999" customHeight="1" x14ac:dyDescent="0.2">
      <c r="A85" s="8" t="s">
        <v>305</v>
      </c>
      <c r="B85" s="202"/>
      <c r="C85" s="7">
        <v>102.52426974975229</v>
      </c>
      <c r="D85" s="7">
        <v>102.64185298668677</v>
      </c>
      <c r="E85" s="7">
        <v>102.73263792367639</v>
      </c>
      <c r="F85" s="7">
        <v>102.77444620978929</v>
      </c>
      <c r="G85" s="7">
        <v>101.69385922281715</v>
      </c>
      <c r="H85" s="7">
        <v>105.44983977150153</v>
      </c>
      <c r="I85" s="7">
        <v>100.53532677910756</v>
      </c>
      <c r="J85" s="7">
        <v>102.42162409363311</v>
      </c>
      <c r="K85" s="7">
        <v>102.36156275719152</v>
      </c>
      <c r="L85" s="7">
        <v>100.08171811501519</v>
      </c>
      <c r="M85" s="11">
        <v>103.19492763575758</v>
      </c>
    </row>
    <row r="86" spans="1:13" ht="17.149999999999999" customHeight="1" x14ac:dyDescent="0.2">
      <c r="A86" s="8" t="s">
        <v>304</v>
      </c>
      <c r="B86" s="202"/>
      <c r="C86" s="7">
        <v>102.51503292615044</v>
      </c>
      <c r="D86" s="7">
        <v>102.6640804690369</v>
      </c>
      <c r="E86" s="7">
        <v>102.75195814730323</v>
      </c>
      <c r="F86" s="7">
        <v>102.84912677158887</v>
      </c>
      <c r="G86" s="7">
        <v>101.64294220874351</v>
      </c>
      <c r="H86" s="7">
        <v>105.44983977150153</v>
      </c>
      <c r="I86" s="7">
        <v>100.57340804857377</v>
      </c>
      <c r="J86" s="7">
        <v>102.45090409363311</v>
      </c>
      <c r="K86" s="7">
        <v>102.36156275719154</v>
      </c>
      <c r="L86" s="7">
        <v>100.08171811501519</v>
      </c>
      <c r="M86" s="11">
        <v>103.19492763575758</v>
      </c>
    </row>
    <row r="87" spans="1:13" ht="17.149999999999999" customHeight="1" x14ac:dyDescent="0.2">
      <c r="A87" s="8" t="s">
        <v>73</v>
      </c>
      <c r="B87" s="202"/>
      <c r="C87" s="7">
        <v>102.79693956321056</v>
      </c>
      <c r="D87" s="7">
        <v>102.95836533452544</v>
      </c>
      <c r="E87" s="7">
        <v>103.2238831317525</v>
      </c>
      <c r="F87" s="7">
        <v>102.90047933338845</v>
      </c>
      <c r="G87" s="7">
        <v>101.69646624112514</v>
      </c>
      <c r="H87" s="7">
        <v>106.17470726901315</v>
      </c>
      <c r="I87" s="7">
        <v>100.99850333290826</v>
      </c>
      <c r="J87" s="7">
        <v>102.31426409363311</v>
      </c>
      <c r="K87" s="7">
        <v>102.36156275719152</v>
      </c>
      <c r="L87" s="7">
        <v>100.08171811501519</v>
      </c>
      <c r="M87" s="11">
        <v>103.19492763575758</v>
      </c>
    </row>
    <row r="88" spans="1:13" ht="17.149999999999999" customHeight="1" x14ac:dyDescent="0.2">
      <c r="A88" s="8" t="s">
        <v>74</v>
      </c>
      <c r="B88" s="202"/>
      <c r="C88" s="7">
        <v>102.77293800472438</v>
      </c>
      <c r="D88" s="7">
        <v>102.90422690767164</v>
      </c>
      <c r="E88" s="7">
        <v>103.16049603703263</v>
      </c>
      <c r="F88" s="7">
        <v>103.02278333338847</v>
      </c>
      <c r="G88" s="7">
        <v>101.62655705744842</v>
      </c>
      <c r="H88" s="7">
        <v>105.98183207318179</v>
      </c>
      <c r="I88" s="7">
        <v>101.00950902723228</v>
      </c>
      <c r="J88" s="7">
        <v>102.28256136981449</v>
      </c>
      <c r="K88" s="7">
        <v>102.06785700970529</v>
      </c>
      <c r="L88" s="7">
        <v>100.08171811501519</v>
      </c>
      <c r="M88" s="11">
        <v>103.19492763575758</v>
      </c>
    </row>
    <row r="89" spans="1:13" ht="17.149999999999999" customHeight="1" x14ac:dyDescent="0.2">
      <c r="A89" s="8" t="s">
        <v>75</v>
      </c>
      <c r="B89" s="202"/>
      <c r="C89" s="7">
        <v>102.99978545807856</v>
      </c>
      <c r="D89" s="7">
        <v>103.13538463699709</v>
      </c>
      <c r="E89" s="7">
        <v>103.47286212279093</v>
      </c>
      <c r="F89" s="7">
        <v>103.06794406934036</v>
      </c>
      <c r="G89" s="7">
        <v>101.71247951869574</v>
      </c>
      <c r="H89" s="7">
        <v>106.76670662789495</v>
      </c>
      <c r="I89" s="7">
        <v>101.00950902723228</v>
      </c>
      <c r="J89" s="7">
        <v>102.31672136981447</v>
      </c>
      <c r="K89" s="7">
        <v>102.06785700970529</v>
      </c>
      <c r="L89" s="7">
        <v>100.08171811501519</v>
      </c>
      <c r="M89" s="11">
        <v>103.19492763575758</v>
      </c>
    </row>
    <row r="90" spans="1:13" ht="17.149999999999999" customHeight="1" x14ac:dyDescent="0.2">
      <c r="A90" s="8" t="s">
        <v>76</v>
      </c>
      <c r="B90" s="202"/>
      <c r="C90" s="7">
        <v>104.60168122120091</v>
      </c>
      <c r="D90" s="7">
        <v>104.77195232848587</v>
      </c>
      <c r="E90" s="7">
        <v>105.2133558102889</v>
      </c>
      <c r="F90" s="7">
        <v>103.16769137968598</v>
      </c>
      <c r="G90" s="7">
        <v>102.1458651693317</v>
      </c>
      <c r="H90" s="7">
        <v>110.29945284035568</v>
      </c>
      <c r="I90" s="7">
        <v>101.79283076243117</v>
      </c>
      <c r="J90" s="7">
        <v>103.70118218300884</v>
      </c>
      <c r="K90" s="7">
        <v>105.03059592576362</v>
      </c>
      <c r="L90" s="7">
        <v>100.0896140971106</v>
      </c>
      <c r="M90" s="11">
        <v>103.95317455371487</v>
      </c>
    </row>
    <row r="91" spans="1:13" ht="17.149999999999999" customHeight="1" x14ac:dyDescent="0.2">
      <c r="A91" s="8" t="s">
        <v>77</v>
      </c>
      <c r="B91" s="202"/>
      <c r="C91" s="7">
        <v>104.92411315987296</v>
      </c>
      <c r="D91" s="7">
        <v>105.10599613431373</v>
      </c>
      <c r="E91" s="7">
        <v>105.62274032353261</v>
      </c>
      <c r="F91" s="7">
        <v>103.1595498010366</v>
      </c>
      <c r="G91" s="7">
        <v>102.18713353258833</v>
      </c>
      <c r="H91" s="7">
        <v>111.36107299233649</v>
      </c>
      <c r="I91" s="7">
        <v>101.79283076243118</v>
      </c>
      <c r="J91" s="7">
        <v>103.85246218300884</v>
      </c>
      <c r="K91" s="7">
        <v>105.03059592576362</v>
      </c>
      <c r="L91" s="7">
        <v>100.08961409711061</v>
      </c>
      <c r="M91" s="11">
        <v>103.95317455371487</v>
      </c>
    </row>
    <row r="92" spans="1:13" ht="17.149999999999999" customHeight="1" x14ac:dyDescent="0.2">
      <c r="A92" s="8" t="s">
        <v>78</v>
      </c>
      <c r="B92" s="202"/>
      <c r="C92" s="7">
        <v>105.17243918607669</v>
      </c>
      <c r="D92" s="7">
        <v>105.34248438148074</v>
      </c>
      <c r="E92" s="7">
        <v>105.91245909654069</v>
      </c>
      <c r="F92" s="7">
        <v>103.17913109878805</v>
      </c>
      <c r="G92" s="7">
        <v>102.30583818808178</v>
      </c>
      <c r="H92" s="7">
        <v>112.11412626840881</v>
      </c>
      <c r="I92" s="7">
        <v>101.76789629729913</v>
      </c>
      <c r="J92" s="7">
        <v>103.95982218300884</v>
      </c>
      <c r="K92" s="7">
        <v>105.03059592576362</v>
      </c>
      <c r="L92" s="7">
        <v>100.08961409711061</v>
      </c>
      <c r="M92" s="11">
        <v>103.95317455371487</v>
      </c>
    </row>
    <row r="93" spans="1:13" s="108" customFormat="1" ht="17.149999999999999" customHeight="1" x14ac:dyDescent="0.2">
      <c r="A93" s="8" t="s">
        <v>79</v>
      </c>
      <c r="B93" s="189"/>
      <c r="C93" s="7">
        <v>106.94698025484129</v>
      </c>
      <c r="D93" s="7">
        <v>107.17564336830429</v>
      </c>
      <c r="E93" s="7">
        <v>108.50532441333715</v>
      </c>
      <c r="F93" s="7">
        <v>109.40023134925356</v>
      </c>
      <c r="G93" s="7">
        <v>102.96078814438602</v>
      </c>
      <c r="H93" s="7">
        <v>116.13200360210548</v>
      </c>
      <c r="I93" s="7">
        <v>102.6887545525252</v>
      </c>
      <c r="J93" s="7">
        <v>103.95006218300884</v>
      </c>
      <c r="K93" s="7">
        <v>105.03059592576362</v>
      </c>
      <c r="L93" s="7">
        <v>100.08961409711061</v>
      </c>
      <c r="M93" s="11">
        <v>103.95317455371487</v>
      </c>
    </row>
    <row r="94" spans="1:13" s="108" customFormat="1" ht="17.149999999999999" customHeight="1" x14ac:dyDescent="0.2">
      <c r="A94" s="206"/>
      <c r="B94" s="189"/>
      <c r="C94" s="119"/>
      <c r="D94" s="119"/>
      <c r="E94" s="119"/>
      <c r="F94" s="119"/>
      <c r="G94" s="119"/>
      <c r="H94" s="119"/>
      <c r="I94" s="132"/>
      <c r="J94" s="119"/>
      <c r="K94" s="119"/>
      <c r="L94" s="119"/>
      <c r="M94" s="120"/>
    </row>
    <row r="95" spans="1:13" ht="17.149999999999999" customHeight="1" x14ac:dyDescent="0.2">
      <c r="A95" s="9" t="s">
        <v>257</v>
      </c>
      <c r="B95" s="51">
        <f>DATEVALUE(LEFT(A95,4) &amp; "/1/1")</f>
        <v>41640</v>
      </c>
      <c r="C95" s="7">
        <v>107.46322794885054</v>
      </c>
      <c r="D95" s="7">
        <v>107.74876412208484</v>
      </c>
      <c r="E95" s="7">
        <v>109.2964850951129</v>
      </c>
      <c r="F95" s="7">
        <v>109.38829782865369</v>
      </c>
      <c r="G95" s="7">
        <v>103.18006263554965</v>
      </c>
      <c r="H95" s="7">
        <v>118.05568182454189</v>
      </c>
      <c r="I95" s="7">
        <v>102.772952031871</v>
      </c>
      <c r="J95" s="7">
        <v>103.9942549716869</v>
      </c>
      <c r="K95" s="7">
        <v>105.33129466725457</v>
      </c>
      <c r="L95" s="7">
        <v>100.08961409711061</v>
      </c>
      <c r="M95" s="11">
        <v>103.95317455371487</v>
      </c>
    </row>
    <row r="96" spans="1:13" ht="17.149999999999999" customHeight="1" x14ac:dyDescent="0.2">
      <c r="A96" s="10" t="s">
        <v>80</v>
      </c>
      <c r="B96" s="202"/>
      <c r="C96" s="7">
        <v>107.92120328750546</v>
      </c>
      <c r="D96" s="7">
        <v>108.20248558032102</v>
      </c>
      <c r="E96" s="7">
        <v>109.68117839254083</v>
      </c>
      <c r="F96" s="7">
        <v>109.51813619113445</v>
      </c>
      <c r="G96" s="7">
        <v>103.44197139312195</v>
      </c>
      <c r="H96" s="7">
        <v>118.7248646991661</v>
      </c>
      <c r="I96" s="7">
        <v>102.98763877138877</v>
      </c>
      <c r="J96" s="7">
        <v>104.61542706599138</v>
      </c>
      <c r="K96" s="7">
        <v>106.3689828375033</v>
      </c>
      <c r="L96" s="7">
        <v>100.0896140971106</v>
      </c>
      <c r="M96" s="11">
        <v>104.00684816016221</v>
      </c>
    </row>
    <row r="97" spans="1:13" ht="17.149999999999999" customHeight="1" x14ac:dyDescent="0.2">
      <c r="A97" s="8" t="s">
        <v>81</v>
      </c>
      <c r="B97" s="202"/>
      <c r="C97" s="7">
        <v>109.36918283890797</v>
      </c>
      <c r="D97" s="7">
        <v>109.66009318376229</v>
      </c>
      <c r="E97" s="7">
        <v>111.79195917977604</v>
      </c>
      <c r="F97" s="7">
        <v>109.61215061248504</v>
      </c>
      <c r="G97" s="55">
        <v>103.89079958643062</v>
      </c>
      <c r="H97" s="7">
        <v>122.90726627451086</v>
      </c>
      <c r="I97" s="7">
        <v>104.04865313753385</v>
      </c>
      <c r="J97" s="7">
        <v>104.48854706599138</v>
      </c>
      <c r="K97" s="7">
        <v>106.36898283750331</v>
      </c>
      <c r="L97" s="7">
        <v>100.08961409711061</v>
      </c>
      <c r="M97" s="11">
        <v>104.00684816016219</v>
      </c>
    </row>
    <row r="98" spans="1:13" ht="17.149999999999999" customHeight="1" x14ac:dyDescent="0.2">
      <c r="A98" s="8" t="s">
        <v>82</v>
      </c>
      <c r="B98" s="202"/>
      <c r="C98" s="7">
        <v>109.35884839233999</v>
      </c>
      <c r="D98" s="7">
        <v>109.63797088591664</v>
      </c>
      <c r="E98" s="7">
        <v>111.72663126729118</v>
      </c>
      <c r="F98" s="7">
        <v>109.67127653008561</v>
      </c>
      <c r="G98" s="7">
        <v>103.86862510345813</v>
      </c>
      <c r="H98" s="7">
        <v>122.71439107869129</v>
      </c>
      <c r="I98" s="7">
        <v>104.05965883185785</v>
      </c>
      <c r="J98" s="7">
        <v>104.57123427731332</v>
      </c>
      <c r="K98" s="7">
        <v>106.06828409601233</v>
      </c>
      <c r="L98" s="7">
        <v>100.0896140971106</v>
      </c>
      <c r="M98" s="11">
        <v>104.00684816016219</v>
      </c>
    </row>
    <row r="99" spans="1:13" ht="17.149999999999999" customHeight="1" x14ac:dyDescent="0.2">
      <c r="A99" s="8" t="s">
        <v>372</v>
      </c>
      <c r="B99" s="202"/>
      <c r="C99" s="7">
        <v>109.37969762692985</v>
      </c>
      <c r="D99" s="7">
        <v>109.69122246338677</v>
      </c>
      <c r="E99" s="7">
        <v>111.76227863297363</v>
      </c>
      <c r="F99" s="7">
        <v>109.76001382783707</v>
      </c>
      <c r="G99" s="7">
        <v>104.18261335691055</v>
      </c>
      <c r="H99" s="7">
        <v>122.71439107869129</v>
      </c>
      <c r="I99" s="7">
        <v>104.05965883185785</v>
      </c>
      <c r="J99" s="7">
        <v>104.66719069331332</v>
      </c>
      <c r="K99" s="7">
        <v>106.50157409601235</v>
      </c>
      <c r="L99" s="7">
        <v>100.0896140971106</v>
      </c>
      <c r="M99" s="11">
        <v>104.00684816016219</v>
      </c>
    </row>
    <row r="100" spans="1:13" ht="17.149999999999999" customHeight="1" x14ac:dyDescent="0.2">
      <c r="A100" s="8" t="s">
        <v>73</v>
      </c>
      <c r="B100" s="202"/>
      <c r="C100" s="7">
        <v>110.04776399064832</v>
      </c>
      <c r="D100" s="7">
        <v>110.36367279850566</v>
      </c>
      <c r="E100" s="7">
        <v>112.54783945824492</v>
      </c>
      <c r="F100" s="7">
        <v>109.85988299772742</v>
      </c>
      <c r="G100" s="7">
        <v>104.51625056999538</v>
      </c>
      <c r="H100" s="7">
        <v>123.87536697145555</v>
      </c>
      <c r="I100" s="7">
        <v>104.75568589771747</v>
      </c>
      <c r="J100" s="7">
        <v>105.06525412169384</v>
      </c>
      <c r="K100" s="7">
        <v>107.3932981590109</v>
      </c>
      <c r="L100" s="7">
        <v>100.14956983327893</v>
      </c>
      <c r="M100" s="11">
        <v>104.00684816016219</v>
      </c>
    </row>
    <row r="101" spans="1:13" ht="17.149999999999999" customHeight="1" x14ac:dyDescent="0.2">
      <c r="A101" s="8" t="s">
        <v>74</v>
      </c>
      <c r="B101" s="202"/>
      <c r="C101" s="7">
        <v>109.94910897505756</v>
      </c>
      <c r="D101" s="7">
        <v>110.26401369183841</v>
      </c>
      <c r="E101" s="7">
        <v>112.34663497627575</v>
      </c>
      <c r="F101" s="7">
        <v>111.83616793280572</v>
      </c>
      <c r="G101" s="7">
        <v>104.51741305180182</v>
      </c>
      <c r="H101" s="7">
        <v>122.89761722092281</v>
      </c>
      <c r="I101" s="7">
        <v>104.71760462824959</v>
      </c>
      <c r="J101" s="7">
        <v>105.2119269103719</v>
      </c>
      <c r="K101" s="7">
        <v>107.69399690050186</v>
      </c>
      <c r="L101" s="7">
        <v>100.14956983327893</v>
      </c>
      <c r="M101" s="11">
        <v>104.00684816016219</v>
      </c>
    </row>
    <row r="102" spans="1:13" ht="17.149999999999999" customHeight="1" x14ac:dyDescent="0.2">
      <c r="A102" s="8" t="s">
        <v>75</v>
      </c>
      <c r="B102" s="202"/>
      <c r="C102" s="7">
        <v>109.8444594271493</v>
      </c>
      <c r="D102" s="7">
        <v>110.19185337066052</v>
      </c>
      <c r="E102" s="7">
        <v>112.24331447709675</v>
      </c>
      <c r="F102" s="7">
        <v>111.80692477550322</v>
      </c>
      <c r="G102" s="7">
        <v>104.36370294913473</v>
      </c>
      <c r="H102" s="7">
        <v>122.70474202510326</v>
      </c>
      <c r="I102" s="7">
        <v>104.68686048833099</v>
      </c>
      <c r="J102" s="7">
        <v>105.21535590759956</v>
      </c>
      <c r="K102" s="7">
        <v>107.80278019258087</v>
      </c>
      <c r="L102" s="7">
        <v>100.14956983327893</v>
      </c>
      <c r="M102" s="11">
        <v>104.00684816016219</v>
      </c>
    </row>
    <row r="103" spans="1:13" ht="17.149999999999999" customHeight="1" x14ac:dyDescent="0.2">
      <c r="A103" s="8" t="s">
        <v>76</v>
      </c>
      <c r="B103" s="202"/>
      <c r="C103" s="7">
        <v>112.1334005867014</v>
      </c>
      <c r="D103" s="7">
        <v>112.54358396606081</v>
      </c>
      <c r="E103" s="7">
        <v>115.02770910863175</v>
      </c>
      <c r="F103" s="7">
        <v>112.09360541434111</v>
      </c>
      <c r="G103" s="7">
        <v>105.60053798328252</v>
      </c>
      <c r="H103" s="7">
        <v>127.30019646710693</v>
      </c>
      <c r="I103" s="7">
        <v>106.7346094344166</v>
      </c>
      <c r="J103" s="7">
        <v>106.51751677368503</v>
      </c>
      <c r="K103" s="7">
        <v>109.64987069110796</v>
      </c>
      <c r="L103" s="7">
        <v>101.30019224710702</v>
      </c>
      <c r="M103" s="11">
        <v>104.63032138281028</v>
      </c>
    </row>
    <row r="104" spans="1:13" ht="17.149999999999999" customHeight="1" x14ac:dyDescent="0.2">
      <c r="A104" s="8" t="s">
        <v>313</v>
      </c>
      <c r="B104" s="202"/>
      <c r="C104" s="7">
        <v>112.19468638502515</v>
      </c>
      <c r="D104" s="7">
        <v>112.61958236301965</v>
      </c>
      <c r="E104" s="7">
        <v>115.05040283545081</v>
      </c>
      <c r="F104" s="7">
        <v>112.04922743869102</v>
      </c>
      <c r="G104" s="7">
        <v>105.75434979662454</v>
      </c>
      <c r="H104" s="7">
        <v>127.30019646710691</v>
      </c>
      <c r="I104" s="7">
        <v>106.76605138519595</v>
      </c>
      <c r="J104" s="7">
        <v>106.72282327933166</v>
      </c>
      <c r="K104" s="7">
        <v>109.64987069110796</v>
      </c>
      <c r="L104" s="7">
        <v>101.47857878331348</v>
      </c>
      <c r="M104" s="11">
        <v>104.75250145661175</v>
      </c>
    </row>
    <row r="105" spans="1:13" ht="17.149999999999999" customHeight="1" x14ac:dyDescent="0.2">
      <c r="A105" s="8" t="s">
        <v>300</v>
      </c>
      <c r="B105" s="202"/>
      <c r="C105" s="7">
        <v>111.89506284739659</v>
      </c>
      <c r="D105" s="7">
        <v>112.34306510718217</v>
      </c>
      <c r="E105" s="7">
        <v>114.79750112388463</v>
      </c>
      <c r="F105" s="7">
        <v>112.01702670273914</v>
      </c>
      <c r="G105" s="7">
        <v>105.59745738058375</v>
      </c>
      <c r="H105" s="7">
        <v>126.63101359248269</v>
      </c>
      <c r="I105" s="7">
        <v>106.81216759507221</v>
      </c>
      <c r="J105" s="7">
        <v>106.38901870969318</v>
      </c>
      <c r="K105" s="7">
        <v>109.64987069110796</v>
      </c>
      <c r="L105" s="7">
        <v>101.52936125754096</v>
      </c>
      <c r="M105" s="11">
        <v>104.01254365141281</v>
      </c>
    </row>
    <row r="106" spans="1:13" s="108" customFormat="1" ht="17.149999999999999" customHeight="1" x14ac:dyDescent="0.2">
      <c r="A106" s="8" t="s">
        <v>79</v>
      </c>
      <c r="B106" s="189"/>
      <c r="C106" s="7">
        <v>112.71122048867196</v>
      </c>
      <c r="D106" s="7">
        <v>113.15895155067489</v>
      </c>
      <c r="E106" s="7">
        <v>115.88523408883205</v>
      </c>
      <c r="F106" s="7">
        <v>118.82277413405552</v>
      </c>
      <c r="G106" s="7">
        <v>105.94024072063118</v>
      </c>
      <c r="H106" s="7">
        <v>126.53816792982474</v>
      </c>
      <c r="I106" s="7">
        <v>107.82533975282398</v>
      </c>
      <c r="J106" s="7">
        <v>106.54545149836557</v>
      </c>
      <c r="K106" s="7">
        <v>109.95056943258435</v>
      </c>
      <c r="L106" s="7">
        <v>101.52936125754096</v>
      </c>
      <c r="M106" s="11">
        <v>104.01254365141281</v>
      </c>
    </row>
    <row r="107" spans="1:13" s="108" customFormat="1" ht="17.149999999999999" customHeight="1" x14ac:dyDescent="0.2">
      <c r="A107" s="206"/>
      <c r="B107" s="189"/>
      <c r="C107" s="119"/>
      <c r="D107" s="119"/>
      <c r="E107" s="119"/>
      <c r="F107" s="119"/>
      <c r="G107" s="119"/>
      <c r="H107" s="119"/>
      <c r="I107" s="132"/>
      <c r="J107" s="119"/>
      <c r="K107" s="119"/>
      <c r="L107" s="119"/>
      <c r="M107" s="120"/>
    </row>
    <row r="108" spans="1:13" ht="17.149999999999999" customHeight="1" x14ac:dyDescent="0.2">
      <c r="A108" s="9" t="s">
        <v>258</v>
      </c>
      <c r="B108" s="51">
        <f>DATEVALUE(LEFT(A108,4) &amp; "/1/1")</f>
        <v>42005</v>
      </c>
      <c r="C108" s="7">
        <v>112.63536481557271</v>
      </c>
      <c r="D108" s="7">
        <v>113.1496479944626</v>
      </c>
      <c r="E108" s="7">
        <v>115.87813037436757</v>
      </c>
      <c r="F108" s="7">
        <v>118.79480646365329</v>
      </c>
      <c r="G108" s="7">
        <v>105.73445112208397</v>
      </c>
      <c r="H108" s="7">
        <v>126.53816792982474</v>
      </c>
      <c r="I108" s="7">
        <v>107.85608389274257</v>
      </c>
      <c r="J108" s="7">
        <v>106.53081149836555</v>
      </c>
      <c r="K108" s="7">
        <v>109.95056943258435</v>
      </c>
      <c r="L108" s="7">
        <v>101.52936125754096</v>
      </c>
      <c r="M108" s="11">
        <v>104.01254365141281</v>
      </c>
    </row>
    <row r="109" spans="1:13" ht="17.149999999999999" customHeight="1" x14ac:dyDescent="0.2">
      <c r="A109" s="10" t="s">
        <v>80</v>
      </c>
      <c r="B109" s="202"/>
      <c r="C109" s="7">
        <v>112.48587864617764</v>
      </c>
      <c r="D109" s="7">
        <v>112.94427970152444</v>
      </c>
      <c r="E109" s="7">
        <v>115.58226525733662</v>
      </c>
      <c r="F109" s="7">
        <v>118.81603358042196</v>
      </c>
      <c r="G109" s="7">
        <v>105.42490937448665</v>
      </c>
      <c r="H109" s="7">
        <v>125.73713608672639</v>
      </c>
      <c r="I109" s="7">
        <v>107.93808270235678</v>
      </c>
      <c r="J109" s="7">
        <v>106.54497318535242</v>
      </c>
      <c r="K109" s="7">
        <v>109.55728450280436</v>
      </c>
      <c r="L109" s="7">
        <v>101.52936125754096</v>
      </c>
      <c r="M109" s="11">
        <v>104.05130792273619</v>
      </c>
    </row>
    <row r="110" spans="1:13" ht="17.149999999999999" customHeight="1" x14ac:dyDescent="0.2">
      <c r="A110" s="8" t="s">
        <v>81</v>
      </c>
      <c r="B110" s="202"/>
      <c r="C110" s="7">
        <v>113.23481671420369</v>
      </c>
      <c r="D110" s="7">
        <v>113.69127822586239</v>
      </c>
      <c r="E110" s="7">
        <v>116.63921059886744</v>
      </c>
      <c r="F110" s="7">
        <v>118.86268693622296</v>
      </c>
      <c r="G110" s="55">
        <v>105.55499027274598</v>
      </c>
      <c r="H110" s="7">
        <v>128.26325595076889</v>
      </c>
      <c r="I110" s="7">
        <v>108.10771850961871</v>
      </c>
      <c r="J110" s="7">
        <v>106.54009318535242</v>
      </c>
      <c r="K110" s="7">
        <v>109.55728450280436</v>
      </c>
      <c r="L110" s="7">
        <v>101.52936125754096</v>
      </c>
      <c r="M110" s="11">
        <v>104.05130792273619</v>
      </c>
    </row>
    <row r="111" spans="1:13" ht="17.149999999999999" customHeight="1" x14ac:dyDescent="0.2">
      <c r="A111" s="8" t="s">
        <v>82</v>
      </c>
      <c r="B111" s="202"/>
      <c r="C111" s="7">
        <v>113.23022271598055</v>
      </c>
      <c r="D111" s="7">
        <v>113.66691497586868</v>
      </c>
      <c r="E111" s="7">
        <v>116.54747827422914</v>
      </c>
      <c r="F111" s="7">
        <v>118.8064004568228</v>
      </c>
      <c r="G111" s="7">
        <v>105.82669833545265</v>
      </c>
      <c r="H111" s="7">
        <v>127.98072320668892</v>
      </c>
      <c r="I111" s="7">
        <v>108.10404994484398</v>
      </c>
      <c r="J111" s="7">
        <v>106.67915590917103</v>
      </c>
      <c r="K111" s="7">
        <v>109.85099025029059</v>
      </c>
      <c r="L111" s="7">
        <v>101.52936125754096</v>
      </c>
      <c r="M111" s="11">
        <v>104.05130792273617</v>
      </c>
    </row>
    <row r="112" spans="1:13" ht="17.149999999999999" customHeight="1" x14ac:dyDescent="0.2">
      <c r="A112" s="8" t="s">
        <v>304</v>
      </c>
      <c r="B112" s="202"/>
      <c r="C112" s="7">
        <v>113.28392488120785</v>
      </c>
      <c r="D112" s="7">
        <v>113.73629300319337</v>
      </c>
      <c r="E112" s="7">
        <v>116.5524043263141</v>
      </c>
      <c r="F112" s="7">
        <v>118.82334451487233</v>
      </c>
      <c r="G112" s="7">
        <v>105.86488609601049</v>
      </c>
      <c r="H112" s="7">
        <v>127.98072320668892</v>
      </c>
      <c r="I112" s="7">
        <v>108.10404994484395</v>
      </c>
      <c r="J112" s="7">
        <v>106.9048835208303</v>
      </c>
      <c r="K112" s="7">
        <v>109.85099025029059</v>
      </c>
      <c r="L112" s="7">
        <v>101.96070907836673</v>
      </c>
      <c r="M112" s="11">
        <v>104.05130792273619</v>
      </c>
    </row>
    <row r="113" spans="1:13" ht="17.149999999999999" customHeight="1" x14ac:dyDescent="0.2">
      <c r="A113" s="8" t="s">
        <v>73</v>
      </c>
      <c r="B113" s="202"/>
      <c r="C113" s="7">
        <v>113.31898101391245</v>
      </c>
      <c r="D113" s="7">
        <v>113.74842928228949</v>
      </c>
      <c r="E113" s="7">
        <v>116.5808598797319</v>
      </c>
      <c r="F113" s="7">
        <v>118.73311195307275</v>
      </c>
      <c r="G113" s="7">
        <v>105.89791219384173</v>
      </c>
      <c r="H113" s="7">
        <v>127.95787903258626</v>
      </c>
      <c r="I113" s="7">
        <v>108.20302312289101</v>
      </c>
      <c r="J113" s="7">
        <v>106.87743200223137</v>
      </c>
      <c r="K113" s="7">
        <v>110.25074623371214</v>
      </c>
      <c r="L113" s="7">
        <v>101.94885478283416</v>
      </c>
      <c r="M113" s="11">
        <v>104.28134692383773</v>
      </c>
    </row>
    <row r="114" spans="1:13" ht="17.149999999999999" customHeight="1" x14ac:dyDescent="0.2">
      <c r="A114" s="8" t="s">
        <v>74</v>
      </c>
      <c r="B114" s="202"/>
      <c r="C114" s="7">
        <v>113.30809052391268</v>
      </c>
      <c r="D114" s="7">
        <v>113.72845631818585</v>
      </c>
      <c r="E114" s="7">
        <v>116.61668386317255</v>
      </c>
      <c r="F114" s="7">
        <v>118.62991939127316</v>
      </c>
      <c r="G114" s="7">
        <v>105.93716072552068</v>
      </c>
      <c r="H114" s="7">
        <v>127.95787903258628</v>
      </c>
      <c r="I114" s="7">
        <v>108.30044465127656</v>
      </c>
      <c r="J114" s="7">
        <v>106.72210508623968</v>
      </c>
      <c r="K114" s="7">
        <v>109.65634174473496</v>
      </c>
      <c r="L114" s="7">
        <v>101.94885478283416</v>
      </c>
      <c r="M114" s="11">
        <v>104.22763041898381</v>
      </c>
    </row>
    <row r="115" spans="1:13" ht="17.149999999999999" customHeight="1" x14ac:dyDescent="0.2">
      <c r="A115" s="8" t="s">
        <v>75</v>
      </c>
      <c r="B115" s="202"/>
      <c r="C115" s="7">
        <v>113.01628953602382</v>
      </c>
      <c r="D115" s="7">
        <v>113.43393519432817</v>
      </c>
      <c r="E115" s="7">
        <v>116.26704708936651</v>
      </c>
      <c r="F115" s="7">
        <v>118.53587623397442</v>
      </c>
      <c r="G115" s="7">
        <v>105.73899994621276</v>
      </c>
      <c r="H115" s="7">
        <v>127.09582096214896</v>
      </c>
      <c r="I115" s="7">
        <v>108.31581672123588</v>
      </c>
      <c r="J115" s="7">
        <v>106.56128520160239</v>
      </c>
      <c r="K115" s="7">
        <v>109.34440556482389</v>
      </c>
      <c r="L115" s="7">
        <v>101.94885478283416</v>
      </c>
      <c r="M115" s="11">
        <v>104.22763041898381</v>
      </c>
    </row>
    <row r="116" spans="1:13" ht="17.149999999999999" customHeight="1" x14ac:dyDescent="0.2">
      <c r="A116" s="8" t="s">
        <v>76</v>
      </c>
      <c r="B116" s="202"/>
      <c r="C116" s="7">
        <v>113.09216767649917</v>
      </c>
      <c r="D116" s="7">
        <v>113.54572824319932</v>
      </c>
      <c r="E116" s="7">
        <v>116.30457141908936</v>
      </c>
      <c r="F116" s="7">
        <v>118.42464529952404</v>
      </c>
      <c r="G116" s="7">
        <v>105.55134516750351</v>
      </c>
      <c r="H116" s="7">
        <v>126.42663808752471</v>
      </c>
      <c r="I116" s="7">
        <v>109.05376636065525</v>
      </c>
      <c r="J116" s="7">
        <v>106.85324159418346</v>
      </c>
      <c r="K116" s="7">
        <v>109.34440556482389</v>
      </c>
      <c r="L116" s="7">
        <v>101.92595282204957</v>
      </c>
      <c r="M116" s="11">
        <v>104.96629987972781</v>
      </c>
    </row>
    <row r="117" spans="1:13" ht="17.149999999999999" customHeight="1" x14ac:dyDescent="0.2">
      <c r="A117" s="8" t="s">
        <v>77</v>
      </c>
      <c r="B117" s="202"/>
      <c r="C117" s="7">
        <v>112.676043241706</v>
      </c>
      <c r="D117" s="7">
        <v>113.12510429478775</v>
      </c>
      <c r="E117" s="7">
        <v>115.80010397496666</v>
      </c>
      <c r="F117" s="7">
        <v>118.40884958042194</v>
      </c>
      <c r="G117" s="7">
        <v>105.39243291987023</v>
      </c>
      <c r="H117" s="7">
        <v>125.14929856560991</v>
      </c>
      <c r="I117" s="7">
        <v>109.05376636065525</v>
      </c>
      <c r="J117" s="7">
        <v>106.63600777702584</v>
      </c>
      <c r="K117" s="7">
        <v>109.03796648398985</v>
      </c>
      <c r="L117" s="7">
        <v>101.92595282204957</v>
      </c>
      <c r="M117" s="11">
        <v>104.96629987972781</v>
      </c>
    </row>
    <row r="118" spans="1:13" ht="17.149999999999999" customHeight="1" x14ac:dyDescent="0.2">
      <c r="A118" s="8" t="s">
        <v>78</v>
      </c>
      <c r="B118" s="202"/>
      <c r="C118" s="7">
        <v>112.53840446659541</v>
      </c>
      <c r="D118" s="7">
        <v>112.97387910046926</v>
      </c>
      <c r="E118" s="7">
        <v>115.62476118959948</v>
      </c>
      <c r="F118" s="7">
        <v>118.41650372087092</v>
      </c>
      <c r="G118" s="7">
        <v>105.24306761238331</v>
      </c>
      <c r="H118" s="7">
        <v>124.74070399986816</v>
      </c>
      <c r="I118" s="7">
        <v>109.03839429069593</v>
      </c>
      <c r="J118" s="7">
        <v>106.54328777702584</v>
      </c>
      <c r="K118" s="7">
        <v>109.03796648398985</v>
      </c>
      <c r="L118" s="7">
        <v>101.92595282204957</v>
      </c>
      <c r="M118" s="11">
        <v>104.96629987972781</v>
      </c>
    </row>
    <row r="119" spans="1:13" s="108" customFormat="1" ht="17.149999999999999" customHeight="1" x14ac:dyDescent="0.2">
      <c r="A119" s="8" t="s">
        <v>79</v>
      </c>
      <c r="B119" s="189"/>
      <c r="C119" s="7">
        <v>111.90077449832305</v>
      </c>
      <c r="D119" s="7">
        <v>112.31452190415781</v>
      </c>
      <c r="E119" s="7">
        <v>114.74166016879408</v>
      </c>
      <c r="F119" s="7">
        <v>118.43606372087093</v>
      </c>
      <c r="G119" s="7">
        <v>104.93936538528986</v>
      </c>
      <c r="H119" s="7">
        <v>122.51600894300068</v>
      </c>
      <c r="I119" s="7">
        <v>109.02302222073664</v>
      </c>
      <c r="J119" s="7">
        <v>106.42669523341802</v>
      </c>
      <c r="K119" s="7">
        <v>108.43931755056818</v>
      </c>
      <c r="L119" s="7">
        <v>101.92595282204957</v>
      </c>
      <c r="M119" s="11">
        <v>104.96629987972781</v>
      </c>
    </row>
    <row r="120" spans="1:13" s="108" customFormat="1" ht="17.149999999999999" customHeight="1" x14ac:dyDescent="0.2">
      <c r="A120" s="206"/>
      <c r="B120" s="189"/>
      <c r="C120" s="119"/>
      <c r="D120" s="119"/>
      <c r="E120" s="119"/>
      <c r="F120" s="119"/>
      <c r="G120" s="119"/>
      <c r="H120" s="119"/>
      <c r="I120" s="132"/>
      <c r="J120" s="119"/>
      <c r="K120" s="119"/>
      <c r="L120" s="119"/>
      <c r="M120" s="120"/>
    </row>
    <row r="121" spans="1:13" ht="17.149999999999999" customHeight="1" x14ac:dyDescent="0.2">
      <c r="A121" s="9" t="s">
        <v>259</v>
      </c>
      <c r="B121" s="51">
        <f>DATEVALUE(LEFT(A121,4) &amp; "/1/1")</f>
        <v>42370</v>
      </c>
      <c r="C121" s="7">
        <v>111.84428482791091</v>
      </c>
      <c r="D121" s="7">
        <v>112.26802280537711</v>
      </c>
      <c r="E121" s="7">
        <v>114.72253728971857</v>
      </c>
      <c r="F121" s="7">
        <v>118.40850794372308</v>
      </c>
      <c r="G121" s="7">
        <v>104.90329916699513</v>
      </c>
      <c r="H121" s="7">
        <v>122.51600894300068</v>
      </c>
      <c r="I121" s="7">
        <v>108.99227808081802</v>
      </c>
      <c r="J121" s="7">
        <v>106.3137860586755</v>
      </c>
      <c r="K121" s="7">
        <v>108.43931755056818</v>
      </c>
      <c r="L121" s="7">
        <v>102.18308252656297</v>
      </c>
      <c r="M121" s="11">
        <v>104.96629987972781</v>
      </c>
    </row>
    <row r="122" spans="1:13" ht="17.149999999999999" customHeight="1" x14ac:dyDescent="0.2">
      <c r="A122" s="10" t="s">
        <v>80</v>
      </c>
      <c r="B122" s="202"/>
      <c r="C122" s="7">
        <v>111.48316739509302</v>
      </c>
      <c r="D122" s="7">
        <v>111.90602194760852</v>
      </c>
      <c r="E122" s="7">
        <v>114.18593480952745</v>
      </c>
      <c r="F122" s="7">
        <v>118.39315567654157</v>
      </c>
      <c r="G122" s="7">
        <v>104.70301684543455</v>
      </c>
      <c r="H122" s="7">
        <v>121.15479901965607</v>
      </c>
      <c r="I122" s="7">
        <v>109.00037548229551</v>
      </c>
      <c r="J122" s="7">
        <v>106.37533918801684</v>
      </c>
      <c r="K122" s="7">
        <v>108.27085350960525</v>
      </c>
      <c r="L122" s="7">
        <v>102.18308252656297</v>
      </c>
      <c r="M122" s="11">
        <v>104.95139054460276</v>
      </c>
    </row>
    <row r="123" spans="1:13" ht="17.149999999999999" customHeight="1" x14ac:dyDescent="0.2">
      <c r="A123" s="8" t="s">
        <v>81</v>
      </c>
      <c r="B123" s="202"/>
      <c r="C123" s="7">
        <v>111.07823876698114</v>
      </c>
      <c r="D123" s="7">
        <v>111.42891881139531</v>
      </c>
      <c r="E123" s="7">
        <v>113.57971332442291</v>
      </c>
      <c r="F123" s="7">
        <v>118.39497471536932</v>
      </c>
      <c r="G123" s="55">
        <v>104.45529158446263</v>
      </c>
      <c r="H123" s="7">
        <v>119.67973232129813</v>
      </c>
      <c r="I123" s="7">
        <v>108.9542592724176</v>
      </c>
      <c r="J123" s="7">
        <v>106.211455314736</v>
      </c>
      <c r="K123" s="7">
        <v>108.27085350960525</v>
      </c>
      <c r="L123" s="7">
        <v>101.88652484355967</v>
      </c>
      <c r="M123" s="11">
        <v>104.92525837502707</v>
      </c>
    </row>
    <row r="124" spans="1:13" ht="17.149999999999999" customHeight="1" x14ac:dyDescent="0.2">
      <c r="A124" s="8" t="s">
        <v>82</v>
      </c>
      <c r="B124" s="202"/>
      <c r="C124" s="7">
        <v>110.90017445908556</v>
      </c>
      <c r="D124" s="7">
        <v>111.26723175013298</v>
      </c>
      <c r="E124" s="7">
        <v>113.3775258858375</v>
      </c>
      <c r="F124" s="7">
        <v>118.50611787267181</v>
      </c>
      <c r="G124" s="7">
        <v>104.51363399642571</v>
      </c>
      <c r="H124" s="7">
        <v>119.18058046839081</v>
      </c>
      <c r="I124" s="7">
        <v>108.89277099258206</v>
      </c>
      <c r="J124" s="7">
        <v>106.148015314736</v>
      </c>
      <c r="K124" s="7">
        <v>108.27085350960525</v>
      </c>
      <c r="L124" s="7">
        <v>101.88652484355967</v>
      </c>
      <c r="M124" s="11">
        <v>104.92525837502707</v>
      </c>
    </row>
    <row r="125" spans="1:13" ht="17.149999999999999" customHeight="1" x14ac:dyDescent="0.2">
      <c r="A125" s="8" t="s">
        <v>72</v>
      </c>
      <c r="B125" s="202"/>
      <c r="C125" s="7">
        <v>111.00057500990194</v>
      </c>
      <c r="D125" s="7">
        <v>111.41227115819321</v>
      </c>
      <c r="E125" s="7">
        <v>113.55497908879961</v>
      </c>
      <c r="F125" s="7">
        <v>118.58560520412287</v>
      </c>
      <c r="G125" s="7">
        <v>104.84651270880198</v>
      </c>
      <c r="H125" s="7">
        <v>119.56633086002992</v>
      </c>
      <c r="I125" s="7">
        <v>108.87739892262276</v>
      </c>
      <c r="J125" s="7">
        <v>106.21442434194648</v>
      </c>
      <c r="K125" s="7">
        <v>108.165958599796</v>
      </c>
      <c r="L125" s="7">
        <v>101.8865248435597</v>
      </c>
      <c r="M125" s="11">
        <v>104.92525837502707</v>
      </c>
    </row>
    <row r="126" spans="1:13" ht="17.149999999999999" customHeight="1" x14ac:dyDescent="0.2">
      <c r="A126" s="8" t="s">
        <v>73</v>
      </c>
      <c r="B126" s="202"/>
      <c r="C126" s="7">
        <v>110.70854343262256</v>
      </c>
      <c r="D126" s="7">
        <v>111.08069118317414</v>
      </c>
      <c r="E126" s="7">
        <v>113.14706238915402</v>
      </c>
      <c r="F126" s="7">
        <v>118.55921641947491</v>
      </c>
      <c r="G126" s="7">
        <v>104.93207090624703</v>
      </c>
      <c r="H126" s="7">
        <v>118.5409170225216</v>
      </c>
      <c r="I126" s="7">
        <v>108.83128271274484</v>
      </c>
      <c r="J126" s="7">
        <v>106.06802434194648</v>
      </c>
      <c r="K126" s="7">
        <v>108.165958599796</v>
      </c>
      <c r="L126" s="7">
        <v>101.8865248435597</v>
      </c>
      <c r="M126" s="11">
        <v>104.92525837502707</v>
      </c>
    </row>
    <row r="127" spans="1:13" ht="17.149999999999999" customHeight="1" x14ac:dyDescent="0.2">
      <c r="A127" s="8" t="s">
        <v>74</v>
      </c>
      <c r="B127" s="202"/>
      <c r="C127" s="7">
        <v>110.69921122816169</v>
      </c>
      <c r="D127" s="7">
        <v>111.06038289128455</v>
      </c>
      <c r="E127" s="7">
        <v>113.12704332434107</v>
      </c>
      <c r="F127" s="7">
        <v>118.5594564194749</v>
      </c>
      <c r="G127" s="7">
        <v>104.93207090624703</v>
      </c>
      <c r="H127" s="7">
        <v>118.5409170225216</v>
      </c>
      <c r="I127" s="7">
        <v>108.78516650286696</v>
      </c>
      <c r="J127" s="7">
        <v>106.04701443411658</v>
      </c>
      <c r="K127" s="7">
        <v>108.165958599796</v>
      </c>
      <c r="L127" s="7">
        <v>101.8865248435597</v>
      </c>
      <c r="M127" s="11">
        <v>104.64158384419102</v>
      </c>
    </row>
    <row r="128" spans="1:13" ht="17.149999999999999" customHeight="1" x14ac:dyDescent="0.2">
      <c r="A128" s="8" t="s">
        <v>75</v>
      </c>
      <c r="B128" s="202"/>
      <c r="C128" s="7">
        <v>110.37935238779511</v>
      </c>
      <c r="D128" s="7">
        <v>110.72221718841321</v>
      </c>
      <c r="E128" s="7">
        <v>112.66204646299167</v>
      </c>
      <c r="F128" s="7">
        <v>118.52319236142539</v>
      </c>
      <c r="G128" s="7">
        <v>104.82291319088522</v>
      </c>
      <c r="H128" s="7">
        <v>117.39542646909918</v>
      </c>
      <c r="I128" s="7">
        <v>108.75442236294833</v>
      </c>
      <c r="J128" s="7">
        <v>106.01651965731006</v>
      </c>
      <c r="K128" s="7">
        <v>108.165958599796</v>
      </c>
      <c r="L128" s="7">
        <v>101.74301860914389</v>
      </c>
      <c r="M128" s="11">
        <v>105.10856978126949</v>
      </c>
    </row>
    <row r="129" spans="1:13" ht="17.149999999999999" customHeight="1" x14ac:dyDescent="0.2">
      <c r="A129" s="8" t="s">
        <v>76</v>
      </c>
      <c r="B129" s="202"/>
      <c r="C129" s="7">
        <v>110.1451218654623</v>
      </c>
      <c r="D129" s="7">
        <v>110.4670049945007</v>
      </c>
      <c r="E129" s="7">
        <v>112.2872589322961</v>
      </c>
      <c r="F129" s="7">
        <v>118.49468036142538</v>
      </c>
      <c r="G129" s="7">
        <v>104.74097126101583</v>
      </c>
      <c r="H129" s="7">
        <v>116.17275946131218</v>
      </c>
      <c r="I129" s="7">
        <v>108.99213719964317</v>
      </c>
      <c r="J129" s="7">
        <v>106.05137699397679</v>
      </c>
      <c r="K129" s="7">
        <v>108.00524481052025</v>
      </c>
      <c r="L129" s="7">
        <v>101.74301860914389</v>
      </c>
      <c r="M129" s="11">
        <v>105.10856978126949</v>
      </c>
    </row>
    <row r="130" spans="1:13" ht="17.149999999999999" customHeight="1" x14ac:dyDescent="0.2">
      <c r="A130" s="8" t="s">
        <v>77</v>
      </c>
      <c r="B130" s="202"/>
      <c r="C130" s="7">
        <v>110.10552120108166</v>
      </c>
      <c r="D130" s="7">
        <v>110.41987412614344</v>
      </c>
      <c r="E130" s="7">
        <v>112.26696799548316</v>
      </c>
      <c r="F130" s="7">
        <v>118.49208836142539</v>
      </c>
      <c r="G130" s="7">
        <v>104.74097126101583</v>
      </c>
      <c r="H130" s="7">
        <v>116.17275946131218</v>
      </c>
      <c r="I130" s="7">
        <v>108.94602098976524</v>
      </c>
      <c r="J130" s="7">
        <v>105.93913699397679</v>
      </c>
      <c r="K130" s="7">
        <v>108.00524481052025</v>
      </c>
      <c r="L130" s="7">
        <v>101.74301860914389</v>
      </c>
      <c r="M130" s="11">
        <v>105.10856978126949</v>
      </c>
    </row>
    <row r="131" spans="1:13" ht="17.149999999999999" customHeight="1" x14ac:dyDescent="0.2">
      <c r="A131" s="8" t="s">
        <v>78</v>
      </c>
      <c r="B131" s="202"/>
      <c r="C131" s="7">
        <v>110.17960709000079</v>
      </c>
      <c r="D131" s="7">
        <v>110.45115504282386</v>
      </c>
      <c r="E131" s="7">
        <v>112.27411229019387</v>
      </c>
      <c r="F131" s="7">
        <v>118.53118441947488</v>
      </c>
      <c r="G131" s="7">
        <v>104.78021979270522</v>
      </c>
      <c r="H131" s="7">
        <v>116.17275946131218</v>
      </c>
      <c r="I131" s="7">
        <v>108.94602098976524</v>
      </c>
      <c r="J131" s="7">
        <v>106.02896927076937</v>
      </c>
      <c r="K131" s="7">
        <v>108.00524481052027</v>
      </c>
      <c r="L131" s="7">
        <v>101.74301860914389</v>
      </c>
      <c r="M131" s="11">
        <v>105.08247732843972</v>
      </c>
    </row>
    <row r="132" spans="1:13" s="108" customFormat="1" ht="17.149999999999999" customHeight="1" x14ac:dyDescent="0.2">
      <c r="A132" s="8" t="s">
        <v>79</v>
      </c>
      <c r="B132" s="189"/>
      <c r="C132" s="7">
        <v>110.65028023871811</v>
      </c>
      <c r="D132" s="7">
        <v>110.940600654237</v>
      </c>
      <c r="E132" s="7">
        <v>112.84080964278226</v>
      </c>
      <c r="F132" s="7">
        <v>118.55216413857325</v>
      </c>
      <c r="G132" s="7">
        <v>105.41683644347961</v>
      </c>
      <c r="H132" s="7">
        <v>117.46676401953313</v>
      </c>
      <c r="I132" s="7">
        <v>108.97840910557157</v>
      </c>
      <c r="J132" s="7">
        <v>106.33101523187007</v>
      </c>
      <c r="K132" s="7">
        <v>108.72208348313534</v>
      </c>
      <c r="L132" s="7">
        <v>101.8273673104429</v>
      </c>
      <c r="M132" s="11">
        <v>105.08247732843974</v>
      </c>
    </row>
    <row r="133" spans="1:13" s="108" customFormat="1" ht="17.149999999999999" customHeight="1" x14ac:dyDescent="0.2">
      <c r="A133" s="206"/>
      <c r="B133" s="189"/>
      <c r="C133" s="119"/>
      <c r="D133" s="119"/>
      <c r="E133" s="119"/>
      <c r="F133" s="119"/>
      <c r="G133" s="119"/>
      <c r="H133" s="119"/>
      <c r="I133" s="132"/>
      <c r="J133" s="119"/>
      <c r="K133" s="119"/>
      <c r="L133" s="119"/>
      <c r="M133" s="120"/>
    </row>
    <row r="134" spans="1:13" ht="17.149999999999999" customHeight="1" x14ac:dyDescent="0.2">
      <c r="A134" s="9" t="s">
        <v>260</v>
      </c>
      <c r="B134" s="51">
        <f>DATEVALUE(LEFT(A134,4) &amp; "/1/1")</f>
        <v>42736</v>
      </c>
      <c r="C134" s="7">
        <v>111.04066730349965</v>
      </c>
      <c r="D134" s="7">
        <v>111.37924337838113</v>
      </c>
      <c r="E134" s="7">
        <v>113.36839801191756</v>
      </c>
      <c r="F134" s="7">
        <v>118.57989073407616</v>
      </c>
      <c r="G134" s="7">
        <v>105.58433657078361</v>
      </c>
      <c r="H134" s="7">
        <v>118.76465749671154</v>
      </c>
      <c r="I134" s="7">
        <v>109.00915324549018</v>
      </c>
      <c r="J134" s="7">
        <v>106.55389087407428</v>
      </c>
      <c r="K134" s="7">
        <v>109.33047396009287</v>
      </c>
      <c r="L134" s="7">
        <v>101.82736731044288</v>
      </c>
      <c r="M134" s="11">
        <v>105.08247732843972</v>
      </c>
    </row>
    <row r="135" spans="1:13" ht="17.149999999999999" customHeight="1" x14ac:dyDescent="0.2">
      <c r="A135" s="10" t="s">
        <v>373</v>
      </c>
      <c r="B135" s="202"/>
      <c r="C135" s="7">
        <v>111.35182777695907</v>
      </c>
      <c r="D135" s="7">
        <v>111.6827314608062</v>
      </c>
      <c r="E135" s="7">
        <v>113.81971013196262</v>
      </c>
      <c r="F135" s="7">
        <v>118.64407507302732</v>
      </c>
      <c r="G135" s="7">
        <v>105.67333963474017</v>
      </c>
      <c r="H135" s="7">
        <v>119.87196599689761</v>
      </c>
      <c r="I135" s="7">
        <v>109.03989738540881</v>
      </c>
      <c r="J135" s="7">
        <v>106.49878285838804</v>
      </c>
      <c r="K135" s="7">
        <v>109.33047396009287</v>
      </c>
      <c r="L135" s="7">
        <v>101.76629541501816</v>
      </c>
      <c r="M135" s="11">
        <v>105.08247732843972</v>
      </c>
    </row>
    <row r="136" spans="1:13" ht="17.149999999999999" customHeight="1" x14ac:dyDescent="0.2">
      <c r="A136" s="8" t="s">
        <v>81</v>
      </c>
      <c r="B136" s="202"/>
      <c r="C136" s="7">
        <v>111.42143407752665</v>
      </c>
      <c r="D136" s="7">
        <v>111.7105194594541</v>
      </c>
      <c r="E136" s="7">
        <v>113.84627859170483</v>
      </c>
      <c r="F136" s="7">
        <v>118.81984515431684</v>
      </c>
      <c r="G136" s="55">
        <v>105.69871084343349</v>
      </c>
      <c r="H136" s="7">
        <v>119.87196599689761</v>
      </c>
      <c r="I136" s="7">
        <v>109.05716029269664</v>
      </c>
      <c r="J136" s="7">
        <v>106.52952925203121</v>
      </c>
      <c r="K136" s="7">
        <v>109.44103948042225</v>
      </c>
      <c r="L136" s="7">
        <v>101.76629541501816</v>
      </c>
      <c r="M136" s="11">
        <v>105.10633226463915</v>
      </c>
    </row>
    <row r="137" spans="1:13" ht="17.149999999999999" customHeight="1" x14ac:dyDescent="0.2">
      <c r="A137" s="8" t="s">
        <v>82</v>
      </c>
      <c r="B137" s="202"/>
      <c r="C137" s="7">
        <v>111.76944951180919</v>
      </c>
      <c r="D137" s="7">
        <v>112.0630351079139</v>
      </c>
      <c r="E137" s="7">
        <v>114.2796254600092</v>
      </c>
      <c r="F137" s="7">
        <v>118.91823687341891</v>
      </c>
      <c r="G137" s="7">
        <v>105.92859304586027</v>
      </c>
      <c r="H137" s="7">
        <v>120.92689926316631</v>
      </c>
      <c r="I137" s="7">
        <v>109.05716029269664</v>
      </c>
      <c r="J137" s="7">
        <v>106.6859620407036</v>
      </c>
      <c r="K137" s="7">
        <v>109.74173822189867</v>
      </c>
      <c r="L137" s="7">
        <v>101.76629541501816</v>
      </c>
      <c r="M137" s="11">
        <v>105.10633226463915</v>
      </c>
    </row>
    <row r="138" spans="1:13" ht="17.149999999999999" customHeight="1" x14ac:dyDescent="0.2">
      <c r="A138" s="8" t="s">
        <v>72</v>
      </c>
      <c r="B138" s="202"/>
      <c r="C138" s="7">
        <v>111.72406007441822</v>
      </c>
      <c r="D138" s="7">
        <v>112.09128448279048</v>
      </c>
      <c r="E138" s="7">
        <v>114.290461277094</v>
      </c>
      <c r="F138" s="7">
        <v>119.04924915431684</v>
      </c>
      <c r="G138" s="7">
        <v>105.90843839445502</v>
      </c>
      <c r="H138" s="7">
        <v>120.92689926316633</v>
      </c>
      <c r="I138" s="7">
        <v>109.05716029269664</v>
      </c>
      <c r="J138" s="7">
        <v>106.75645375978148</v>
      </c>
      <c r="K138" s="7">
        <v>109.74173822189867</v>
      </c>
      <c r="L138" s="7">
        <v>101.90980164943394</v>
      </c>
      <c r="M138" s="11">
        <v>105.13433101775672</v>
      </c>
    </row>
    <row r="139" spans="1:13" ht="17.149999999999999" customHeight="1" x14ac:dyDescent="0.2">
      <c r="A139" s="8" t="s">
        <v>73</v>
      </c>
      <c r="B139" s="202"/>
      <c r="C139" s="7">
        <v>111.72755008074226</v>
      </c>
      <c r="D139" s="7">
        <v>112.04151660456532</v>
      </c>
      <c r="E139" s="7">
        <v>114.27449300393322</v>
      </c>
      <c r="F139" s="7">
        <v>119.06365281536566</v>
      </c>
      <c r="G139" s="7">
        <v>105.82565776436212</v>
      </c>
      <c r="H139" s="7">
        <v>120.73402406734675</v>
      </c>
      <c r="I139" s="7">
        <v>109.20366839628029</v>
      </c>
      <c r="J139" s="7">
        <v>106.62469375978148</v>
      </c>
      <c r="K139" s="7">
        <v>109.74173822189866</v>
      </c>
      <c r="L139" s="7">
        <v>101.90980164943396</v>
      </c>
      <c r="M139" s="11">
        <v>105.13433101775672</v>
      </c>
    </row>
    <row r="140" spans="1:13" ht="17.149999999999999" customHeight="1" x14ac:dyDescent="0.2">
      <c r="A140" s="8" t="s">
        <v>74</v>
      </c>
      <c r="B140" s="202"/>
      <c r="C140" s="7">
        <v>111.72565198716158</v>
      </c>
      <c r="D140" s="7">
        <v>112.05772300143973</v>
      </c>
      <c r="E140" s="7">
        <v>114.28128670662268</v>
      </c>
      <c r="F140" s="7">
        <v>119.08296909626732</v>
      </c>
      <c r="G140" s="7">
        <v>105.80550311295686</v>
      </c>
      <c r="H140" s="7">
        <v>120.73402406734675</v>
      </c>
      <c r="I140" s="7">
        <v>109.21904046623959</v>
      </c>
      <c r="J140" s="7">
        <v>106.66373375978148</v>
      </c>
      <c r="K140" s="7">
        <v>109.74173822189867</v>
      </c>
      <c r="L140" s="7">
        <v>101.90980164943394</v>
      </c>
      <c r="M140" s="11">
        <v>105.13433101775672</v>
      </c>
    </row>
    <row r="141" spans="1:13" ht="17.149999999999999" customHeight="1" x14ac:dyDescent="0.2">
      <c r="A141" s="8" t="s">
        <v>75</v>
      </c>
      <c r="B141" s="202"/>
      <c r="C141" s="7">
        <v>111.82468139154672</v>
      </c>
      <c r="D141" s="7">
        <v>112.15652698168654</v>
      </c>
      <c r="E141" s="7">
        <v>114.38449791581864</v>
      </c>
      <c r="F141" s="7">
        <v>119.09876481536566</v>
      </c>
      <c r="G141" s="7">
        <v>105.89556694803453</v>
      </c>
      <c r="H141" s="7">
        <v>120.92689926316631</v>
      </c>
      <c r="I141" s="7">
        <v>109.26515667611751</v>
      </c>
      <c r="J141" s="7">
        <v>106.75184654845955</v>
      </c>
      <c r="K141" s="7">
        <v>110.04243696338962</v>
      </c>
      <c r="L141" s="7">
        <v>101.90980164943394</v>
      </c>
      <c r="M141" s="11">
        <v>105.13433101775672</v>
      </c>
    </row>
    <row r="142" spans="1:13" ht="17.149999999999999" customHeight="1" x14ac:dyDescent="0.2">
      <c r="A142" s="8" t="s">
        <v>76</v>
      </c>
      <c r="B142" s="202"/>
      <c r="C142" s="7">
        <v>112.15820550006396</v>
      </c>
      <c r="D142" s="7">
        <v>112.4960160560632</v>
      </c>
      <c r="E142" s="7">
        <v>114.81085515171135</v>
      </c>
      <c r="F142" s="7">
        <v>119.10192244248402</v>
      </c>
      <c r="G142" s="7">
        <v>107.13299914639788</v>
      </c>
      <c r="H142" s="7">
        <v>121.31264965480544</v>
      </c>
      <c r="I142" s="7">
        <v>109.65953670776258</v>
      </c>
      <c r="J142" s="7">
        <v>106.88060816422201</v>
      </c>
      <c r="K142" s="7">
        <v>110.34725667589591</v>
      </c>
      <c r="L142" s="7">
        <v>101.90980164943394</v>
      </c>
      <c r="M142" s="11">
        <v>105.13433101775672</v>
      </c>
    </row>
    <row r="143" spans="1:13" ht="17.149999999999999" customHeight="1" x14ac:dyDescent="0.2">
      <c r="A143" s="8" t="s">
        <v>77</v>
      </c>
      <c r="B143" s="202"/>
      <c r="C143" s="7">
        <v>112.57395012204091</v>
      </c>
      <c r="D143" s="7">
        <v>112.92248130665803</v>
      </c>
      <c r="E143" s="7">
        <v>115.3749001772654</v>
      </c>
      <c r="F143" s="7">
        <v>119.11651821963562</v>
      </c>
      <c r="G143" s="7">
        <v>107.3311599257101</v>
      </c>
      <c r="H143" s="7">
        <v>122.71954792637364</v>
      </c>
      <c r="I143" s="7">
        <v>109.6749087777219</v>
      </c>
      <c r="J143" s="7">
        <v>106.97332816422201</v>
      </c>
      <c r="K143" s="7">
        <v>110.34725667589589</v>
      </c>
      <c r="L143" s="7">
        <v>101.90980164943397</v>
      </c>
      <c r="M143" s="11">
        <v>105.13433101775672</v>
      </c>
    </row>
    <row r="144" spans="1:13" ht="17.149999999999999" customHeight="1" x14ac:dyDescent="0.2">
      <c r="A144" s="8" t="s">
        <v>78</v>
      </c>
      <c r="B144" s="202"/>
      <c r="C144" s="7">
        <v>112.98427372810359</v>
      </c>
      <c r="D144" s="7">
        <v>113.36045090349992</v>
      </c>
      <c r="E144" s="7">
        <v>115.98230164428291</v>
      </c>
      <c r="F144" s="7">
        <v>119.21480565783605</v>
      </c>
      <c r="G144" s="7">
        <v>107.67442709873319</v>
      </c>
      <c r="H144" s="7">
        <v>124.16849358170641</v>
      </c>
      <c r="I144" s="7">
        <v>109.70565291764051</v>
      </c>
      <c r="J144" s="7">
        <v>107.00028471799656</v>
      </c>
      <c r="K144" s="7">
        <v>110.34725667589589</v>
      </c>
      <c r="L144" s="7">
        <v>102.07236588027932</v>
      </c>
      <c r="M144" s="11">
        <v>105.14677947136484</v>
      </c>
    </row>
    <row r="145" spans="1:13" s="108" customFormat="1" ht="17.149999999999999" customHeight="1" x14ac:dyDescent="0.2">
      <c r="A145" s="8" t="s">
        <v>79</v>
      </c>
      <c r="B145" s="189"/>
      <c r="C145" s="7">
        <v>113.87117273217399</v>
      </c>
      <c r="D145" s="7">
        <v>114.28811313647896</v>
      </c>
      <c r="E145" s="7">
        <v>116.98293502755665</v>
      </c>
      <c r="F145" s="7">
        <v>119.49519108512288</v>
      </c>
      <c r="G145" s="7">
        <v>107.91099770949414</v>
      </c>
      <c r="H145" s="7">
        <v>124.99104244173496</v>
      </c>
      <c r="I145" s="7">
        <v>111.17422279360349</v>
      </c>
      <c r="J145" s="7">
        <v>107.75093128970917</v>
      </c>
      <c r="K145" s="7">
        <v>111.90460528202718</v>
      </c>
      <c r="L145" s="7">
        <v>102.32206837402461</v>
      </c>
      <c r="M145" s="11">
        <v>105.74953711252901</v>
      </c>
    </row>
    <row r="146" spans="1:13" s="108" customFormat="1" ht="17.149999999999999" customHeight="1" x14ac:dyDescent="0.2">
      <c r="A146" s="206"/>
      <c r="B146" s="189"/>
      <c r="C146" s="119"/>
      <c r="D146" s="119"/>
      <c r="E146" s="119"/>
      <c r="F146" s="119"/>
      <c r="G146" s="119"/>
      <c r="H146" s="119"/>
      <c r="I146" s="132"/>
      <c r="J146" s="119"/>
      <c r="K146" s="119"/>
      <c r="L146" s="119"/>
      <c r="M146" s="120"/>
    </row>
    <row r="147" spans="1:13" ht="17.149999999999999" customHeight="1" x14ac:dyDescent="0.2">
      <c r="A147" s="9" t="s">
        <v>261</v>
      </c>
      <c r="B147" s="51">
        <f>DATEVALUE(LEFT(A147,4) &amp; "/1/1")</f>
        <v>43101</v>
      </c>
      <c r="C147" s="7">
        <v>114.44459573659888</v>
      </c>
      <c r="D147" s="7">
        <v>114.87362367493679</v>
      </c>
      <c r="E147" s="7">
        <v>117.76701288652384</v>
      </c>
      <c r="F147" s="7">
        <v>119.50061880422497</v>
      </c>
      <c r="G147" s="7">
        <v>108.27963750813851</v>
      </c>
      <c r="H147" s="7">
        <v>126.953722126671</v>
      </c>
      <c r="I147" s="7">
        <v>111.17422279360349</v>
      </c>
      <c r="J147" s="7">
        <v>107.85475111335829</v>
      </c>
      <c r="K147" s="7">
        <v>111.90460528202718</v>
      </c>
      <c r="L147" s="7">
        <v>102.2715165824972</v>
      </c>
      <c r="M147" s="11">
        <v>105.749537112529</v>
      </c>
    </row>
    <row r="148" spans="1:13" ht="17.149999999999999" customHeight="1" x14ac:dyDescent="0.2">
      <c r="A148" s="10" t="s">
        <v>80</v>
      </c>
      <c r="B148" s="202"/>
      <c r="C148" s="7">
        <v>114.68173813891212</v>
      </c>
      <c r="D148" s="7">
        <v>115.14488664721733</v>
      </c>
      <c r="E148" s="7">
        <v>118.2305658483661</v>
      </c>
      <c r="F148" s="7">
        <v>119.52184224242538</v>
      </c>
      <c r="G148" s="7">
        <v>108.38879522348988</v>
      </c>
      <c r="H148" s="7">
        <v>128.09921268009342</v>
      </c>
      <c r="I148" s="7">
        <v>111.20496693352041</v>
      </c>
      <c r="J148" s="7">
        <v>107.6595511133583</v>
      </c>
      <c r="K148" s="7">
        <v>111.90460528202716</v>
      </c>
      <c r="L148" s="7">
        <v>102.27151658249721</v>
      </c>
      <c r="M148" s="11">
        <v>105.749537112529</v>
      </c>
    </row>
    <row r="149" spans="1:13" ht="17.149999999999999" customHeight="1" x14ac:dyDescent="0.2">
      <c r="A149" s="8" t="s">
        <v>81</v>
      </c>
      <c r="B149" s="202"/>
      <c r="C149" s="7">
        <v>115.01968425737591</v>
      </c>
      <c r="D149" s="7">
        <v>115.4543480702128</v>
      </c>
      <c r="E149" s="7">
        <v>118.56957127587316</v>
      </c>
      <c r="F149" s="7">
        <v>119.63274181719426</v>
      </c>
      <c r="G149" s="55">
        <v>108.95965806788895</v>
      </c>
      <c r="H149" s="7">
        <v>128.76839555471764</v>
      </c>
      <c r="I149" s="7">
        <v>111.25728970754732</v>
      </c>
      <c r="J149" s="7">
        <v>107.89734378131905</v>
      </c>
      <c r="K149" s="7">
        <v>112.29895365954567</v>
      </c>
      <c r="L149" s="7">
        <v>102.40545573461502</v>
      </c>
      <c r="M149" s="11">
        <v>105.81443355342697</v>
      </c>
    </row>
    <row r="150" spans="1:13" ht="17.149999999999999" customHeight="1" x14ac:dyDescent="0.2">
      <c r="A150" s="8" t="s">
        <v>82</v>
      </c>
      <c r="B150" s="202"/>
      <c r="C150" s="7">
        <v>115.10418055160545</v>
      </c>
      <c r="D150" s="7">
        <v>115.52525410769174</v>
      </c>
      <c r="E150" s="7">
        <v>118.67005850134137</v>
      </c>
      <c r="F150" s="7">
        <v>119.84707381719426</v>
      </c>
      <c r="G150" s="7">
        <v>109.02956725156139</v>
      </c>
      <c r="H150" s="7">
        <v>128.96127075053721</v>
      </c>
      <c r="I150" s="7">
        <v>111.25728970754732</v>
      </c>
      <c r="J150" s="7">
        <v>107.89649086293912</v>
      </c>
      <c r="K150" s="7">
        <v>111.98426893008889</v>
      </c>
      <c r="L150" s="7">
        <v>102.40545573461502</v>
      </c>
      <c r="M150" s="11">
        <v>105.81443355342697</v>
      </c>
    </row>
    <row r="151" spans="1:13" ht="17.149999999999999" customHeight="1" x14ac:dyDescent="0.2">
      <c r="A151" s="8" t="s">
        <v>304</v>
      </c>
      <c r="B151" s="202"/>
      <c r="C151" s="7">
        <v>115.16167423141576</v>
      </c>
      <c r="D151" s="7">
        <v>115.60919983859569</v>
      </c>
      <c r="E151" s="7">
        <v>118.78659749146135</v>
      </c>
      <c r="F151" s="7">
        <v>120.10651288645424</v>
      </c>
      <c r="G151" s="7">
        <v>109.15781884720117</v>
      </c>
      <c r="H151" s="7">
        <v>129.15414594636857</v>
      </c>
      <c r="I151" s="7">
        <v>111.27266177750663</v>
      </c>
      <c r="J151" s="7">
        <v>107.90137086293913</v>
      </c>
      <c r="K151" s="7">
        <v>111.98426893008889</v>
      </c>
      <c r="L151" s="7">
        <v>102.40545573461502</v>
      </c>
      <c r="M151" s="11">
        <v>105.81443355342697</v>
      </c>
    </row>
    <row r="152" spans="1:13" ht="17.149999999999999" customHeight="1" x14ac:dyDescent="0.2">
      <c r="A152" s="8" t="s">
        <v>73</v>
      </c>
      <c r="B152" s="202"/>
      <c r="C152" s="7">
        <v>115.39996039277224</v>
      </c>
      <c r="D152" s="7">
        <v>115.8171660741497</v>
      </c>
      <c r="E152" s="7">
        <v>119.06621185603413</v>
      </c>
      <c r="F152" s="7">
        <v>119.98353618984878</v>
      </c>
      <c r="G152" s="7">
        <v>109.69091033000227</v>
      </c>
      <c r="H152" s="7">
        <v>129.3358848497632</v>
      </c>
      <c r="I152" s="7">
        <v>111.67706818186176</v>
      </c>
      <c r="J152" s="7">
        <v>107.93553086293913</v>
      </c>
      <c r="K152" s="7">
        <v>111.98426893008887</v>
      </c>
      <c r="L152" s="7">
        <v>102.405455734615</v>
      </c>
      <c r="M152" s="11">
        <v>105.81443355342697</v>
      </c>
    </row>
    <row r="153" spans="1:13" ht="17.149999999999999" customHeight="1" x14ac:dyDescent="0.2">
      <c r="A153" s="8" t="s">
        <v>74</v>
      </c>
      <c r="B153" s="202"/>
      <c r="C153" s="7">
        <v>115.44160501701789</v>
      </c>
      <c r="D153" s="7">
        <v>115.89131028294415</v>
      </c>
      <c r="E153" s="7">
        <v>119.19304902704732</v>
      </c>
      <c r="F153" s="7">
        <v>119.99590818984879</v>
      </c>
      <c r="G153" s="7">
        <v>109.40556289696561</v>
      </c>
      <c r="H153" s="7">
        <v>129.72832212711981</v>
      </c>
      <c r="I153" s="7">
        <v>111.67706818186176</v>
      </c>
      <c r="J153" s="7">
        <v>107.88185086293913</v>
      </c>
      <c r="K153" s="7">
        <v>111.98426893008889</v>
      </c>
      <c r="L153" s="7">
        <v>102.40545573461503</v>
      </c>
      <c r="M153" s="11">
        <v>105.81443355342697</v>
      </c>
    </row>
    <row r="154" spans="1:13" ht="17.149999999999999" customHeight="1" x14ac:dyDescent="0.2">
      <c r="A154" s="8" t="s">
        <v>75</v>
      </c>
      <c r="B154" s="202"/>
      <c r="C154" s="7">
        <v>115.48088418036207</v>
      </c>
      <c r="D154" s="7">
        <v>115.98727625356371</v>
      </c>
      <c r="E154" s="7">
        <v>119.37696786002951</v>
      </c>
      <c r="F154" s="7">
        <v>120.01146018984878</v>
      </c>
      <c r="G154" s="7">
        <v>109.40556289696561</v>
      </c>
      <c r="H154" s="7">
        <v>130.20462980592444</v>
      </c>
      <c r="I154" s="7">
        <v>111.67706818186176</v>
      </c>
      <c r="J154" s="7">
        <v>107.76445807426106</v>
      </c>
      <c r="K154" s="7">
        <v>111.68357018859794</v>
      </c>
      <c r="L154" s="7">
        <v>102.40545573461502</v>
      </c>
      <c r="M154" s="11">
        <v>105.81443355342697</v>
      </c>
    </row>
    <row r="155" spans="1:13" ht="17.149999999999999" customHeight="1" x14ac:dyDescent="0.2">
      <c r="A155" s="8" t="s">
        <v>76</v>
      </c>
      <c r="B155" s="202"/>
      <c r="C155" s="7">
        <v>116.49505117490838</v>
      </c>
      <c r="D155" s="7">
        <v>116.99893644974009</v>
      </c>
      <c r="E155" s="7">
        <v>120.76164692320108</v>
      </c>
      <c r="F155" s="7">
        <v>119.95059287950316</v>
      </c>
      <c r="G155" s="7">
        <v>109.83866901333522</v>
      </c>
      <c r="H155" s="7">
        <v>131.94434998755773</v>
      </c>
      <c r="I155" s="7">
        <v>113.2573468908928</v>
      </c>
      <c r="J155" s="7">
        <v>107.87123762734291</v>
      </c>
      <c r="K155" s="7">
        <v>111.96958338809037</v>
      </c>
      <c r="L155" s="7">
        <v>102.405455734615</v>
      </c>
      <c r="M155" s="11">
        <v>105.81443355342697</v>
      </c>
    </row>
    <row r="156" spans="1:13" ht="17.149999999999999" customHeight="1" x14ac:dyDescent="0.2">
      <c r="A156" s="8" t="s">
        <v>88</v>
      </c>
      <c r="B156" s="202"/>
      <c r="C156" s="7">
        <v>116.62485385376483</v>
      </c>
      <c r="D156" s="7">
        <v>117.11004339845951</v>
      </c>
      <c r="E156" s="7">
        <v>120.86764505589827</v>
      </c>
      <c r="F156" s="7">
        <v>120.099276656651</v>
      </c>
      <c r="G156" s="7">
        <v>109.96798138009183</v>
      </c>
      <c r="H156" s="7">
        <v>132.13722518337727</v>
      </c>
      <c r="I156" s="7">
        <v>113.27271896085212</v>
      </c>
      <c r="J156" s="7">
        <v>107.99473769913645</v>
      </c>
      <c r="K156" s="7">
        <v>111.96958338809037</v>
      </c>
      <c r="L156" s="7">
        <v>102.5038976646551</v>
      </c>
      <c r="M156" s="11">
        <v>105.81443355342697</v>
      </c>
    </row>
    <row r="157" spans="1:13" ht="17.149999999999999" customHeight="1" x14ac:dyDescent="0.2">
      <c r="A157" s="8" t="s">
        <v>89</v>
      </c>
      <c r="B157" s="202"/>
      <c r="C157" s="7">
        <v>116.79829603429907</v>
      </c>
      <c r="D157" s="7">
        <v>117.28035807808443</v>
      </c>
      <c r="E157" s="7">
        <v>121.03022720702052</v>
      </c>
      <c r="F157" s="7">
        <v>120.14040437575306</v>
      </c>
      <c r="G157" s="7">
        <v>109.98707526037599</v>
      </c>
      <c r="H157" s="7">
        <v>132.52966246073387</v>
      </c>
      <c r="I157" s="7">
        <v>113.28809103081143</v>
      </c>
      <c r="J157" s="7">
        <v>108.18381018428646</v>
      </c>
      <c r="K157" s="7">
        <v>111.96958338809037</v>
      </c>
      <c r="L157" s="7">
        <v>102.67514611826384</v>
      </c>
      <c r="M157" s="11">
        <v>105.88839061424505</v>
      </c>
    </row>
    <row r="158" spans="1:13" ht="17.149999999999999" customHeight="1" x14ac:dyDescent="0.2">
      <c r="A158" s="14" t="s">
        <v>90</v>
      </c>
      <c r="B158" s="202"/>
      <c r="C158" s="7">
        <v>117.12910694154742</v>
      </c>
      <c r="D158" s="7">
        <v>117.63461252691006</v>
      </c>
      <c r="E158" s="7">
        <v>121.48210824192944</v>
      </c>
      <c r="F158" s="7">
        <v>120.15080487760103</v>
      </c>
      <c r="G158" s="7">
        <v>110.16794729500864</v>
      </c>
      <c r="H158" s="7">
        <v>133.4993348456388</v>
      </c>
      <c r="I158" s="7">
        <v>113.43505541074853</v>
      </c>
      <c r="J158" s="7">
        <v>108.30123905721081</v>
      </c>
      <c r="K158" s="7">
        <v>111.96958338809037</v>
      </c>
      <c r="L158" s="7">
        <v>103.2277554879023</v>
      </c>
      <c r="M158" s="11">
        <v>106.2534472073672</v>
      </c>
    </row>
    <row r="159" spans="1:13" ht="17.149999999999999" customHeight="1" x14ac:dyDescent="0.2">
      <c r="A159" s="14"/>
      <c r="B159" s="202"/>
      <c r="C159" s="52"/>
      <c r="D159" s="52"/>
      <c r="E159" s="52"/>
      <c r="F159" s="52"/>
      <c r="G159" s="7"/>
      <c r="H159" s="7"/>
      <c r="I159" s="7"/>
      <c r="J159" s="52"/>
      <c r="K159" s="7"/>
      <c r="L159" s="7"/>
      <c r="M159" s="11"/>
    </row>
    <row r="160" spans="1:13" ht="17.149999999999999" customHeight="1" x14ac:dyDescent="0.2">
      <c r="A160" s="14" t="s">
        <v>380</v>
      </c>
      <c r="B160" s="202" t="s">
        <v>379</v>
      </c>
      <c r="C160" s="7">
        <v>117.15794272530704</v>
      </c>
      <c r="D160" s="7">
        <v>117.67347084658599</v>
      </c>
      <c r="E160" s="7">
        <v>121.57520708061875</v>
      </c>
      <c r="F160" s="7">
        <v>120.16019800120019</v>
      </c>
      <c r="G160" s="7">
        <v>110.08945023164033</v>
      </c>
      <c r="H160" s="7">
        <v>133.52217901974146</v>
      </c>
      <c r="I160" s="7">
        <v>113.64267144024119</v>
      </c>
      <c r="J160" s="7">
        <v>108.20851905721081</v>
      </c>
      <c r="K160" s="7">
        <v>111.96958338809038</v>
      </c>
      <c r="L160" s="7">
        <v>103.2277554879023</v>
      </c>
      <c r="M160" s="11">
        <v>106.25344720736719</v>
      </c>
    </row>
    <row r="161" spans="1:13" ht="17.149999999999999" customHeight="1" x14ac:dyDescent="0.2">
      <c r="A161" s="10" t="s">
        <v>91</v>
      </c>
      <c r="B161" s="202" t="s">
        <v>87</v>
      </c>
      <c r="C161" s="7">
        <v>117.23158956390199</v>
      </c>
      <c r="D161" s="7">
        <v>117.72067955088927</v>
      </c>
      <c r="E161" s="7">
        <v>121.60164298558033</v>
      </c>
      <c r="F161" s="7">
        <v>120.21888172030226</v>
      </c>
      <c r="G161" s="7">
        <v>110.10960488304556</v>
      </c>
      <c r="H161" s="7">
        <v>133.52217901974146</v>
      </c>
      <c r="I161" s="7">
        <v>113.68652994471977</v>
      </c>
      <c r="J161" s="7">
        <v>108.30611905721081</v>
      </c>
      <c r="K161" s="7">
        <v>111.96958338809037</v>
      </c>
      <c r="L161" s="7">
        <v>103.22775548790231</v>
      </c>
      <c r="M161" s="11">
        <v>106.2534472073672</v>
      </c>
    </row>
    <row r="162" spans="1:13" ht="17.149999999999999" customHeight="1" x14ac:dyDescent="0.2">
      <c r="A162" s="10" t="s">
        <v>92</v>
      </c>
      <c r="B162" s="202" t="s">
        <v>87</v>
      </c>
      <c r="C162" s="7">
        <v>117.69144449842402</v>
      </c>
      <c r="D162" s="7">
        <v>118.16585825674515</v>
      </c>
      <c r="E162" s="7">
        <v>121.97985596456772</v>
      </c>
      <c r="F162" s="7">
        <v>120.35410800955755</v>
      </c>
      <c r="G162" s="7">
        <v>110.35888609777699</v>
      </c>
      <c r="H162" s="7">
        <v>134.39016771166254</v>
      </c>
      <c r="I162" s="7">
        <v>113.71242430565002</v>
      </c>
      <c r="J162" s="7">
        <v>108.91374528343532</v>
      </c>
      <c r="K162" s="7">
        <v>113.13165736578466</v>
      </c>
      <c r="L162" s="7">
        <v>103.2277554879023</v>
      </c>
      <c r="M162" s="11">
        <v>106.32799388298918</v>
      </c>
    </row>
    <row r="163" spans="1:13" ht="17.149999999999999" customHeight="1" x14ac:dyDescent="0.2">
      <c r="A163" s="10" t="s">
        <v>93</v>
      </c>
      <c r="B163" s="202" t="s">
        <v>87</v>
      </c>
      <c r="C163" s="7">
        <v>117.78786143789388</v>
      </c>
      <c r="D163" s="7">
        <v>118.23263086993651</v>
      </c>
      <c r="E163" s="7">
        <v>121.99235565367445</v>
      </c>
      <c r="F163" s="7">
        <v>120.51858006761078</v>
      </c>
      <c r="G163" s="7">
        <v>110.39813462946638</v>
      </c>
      <c r="H163" s="7">
        <v>134.39016771166251</v>
      </c>
      <c r="I163" s="7">
        <v>113.69705223569069</v>
      </c>
      <c r="J163" s="7">
        <v>109.11217482552114</v>
      </c>
      <c r="K163" s="7">
        <v>113.23992975842251</v>
      </c>
      <c r="L163" s="7">
        <v>103.22775548790231</v>
      </c>
      <c r="M163" s="11">
        <v>106.32799388298916</v>
      </c>
    </row>
    <row r="164" spans="1:13" ht="17.149999999999999" customHeight="1" x14ac:dyDescent="0.2">
      <c r="A164" s="10" t="s">
        <v>394</v>
      </c>
      <c r="B164" s="202" t="s">
        <v>395</v>
      </c>
      <c r="C164" s="7">
        <v>117.67018530712168</v>
      </c>
      <c r="D164" s="7">
        <v>118.17286839192657</v>
      </c>
      <c r="E164" s="7">
        <v>121.99647130116784</v>
      </c>
      <c r="F164" s="7">
        <v>120.50894322490954</v>
      </c>
      <c r="G164" s="7">
        <v>110.45647704141901</v>
      </c>
      <c r="H164" s="7">
        <v>134.39016771166251</v>
      </c>
      <c r="I164" s="7">
        <v>113.69705223569069</v>
      </c>
      <c r="J164" s="7">
        <v>108.89745482552114</v>
      </c>
      <c r="K164" s="7">
        <v>113.23992975842251</v>
      </c>
      <c r="L164" s="7">
        <v>103.2277554879023</v>
      </c>
      <c r="M164" s="11">
        <v>106.32799388298918</v>
      </c>
    </row>
    <row r="165" spans="1:13" ht="17.149999999999999" customHeight="1" x14ac:dyDescent="0.2">
      <c r="A165" s="10" t="s">
        <v>73</v>
      </c>
      <c r="B165" s="202" t="s">
        <v>87</v>
      </c>
      <c r="C165" s="7">
        <v>118.26910809130321</v>
      </c>
      <c r="D165" s="7">
        <v>118.72994835671706</v>
      </c>
      <c r="E165" s="7">
        <v>122.58896908718025</v>
      </c>
      <c r="F165" s="7">
        <v>120.62943687744456</v>
      </c>
      <c r="G165" s="7">
        <v>110.30331383280979</v>
      </c>
      <c r="H165" s="7">
        <v>134.19729251584297</v>
      </c>
      <c r="I165" s="7">
        <v>115.23417809071083</v>
      </c>
      <c r="J165" s="7">
        <v>109.36861714999917</v>
      </c>
      <c r="K165" s="7">
        <v>114.30930046661419</v>
      </c>
      <c r="L165" s="7">
        <v>103.2277554879023</v>
      </c>
      <c r="M165" s="11">
        <v>106.32799388298918</v>
      </c>
    </row>
    <row r="166" spans="1:13" ht="17.149999999999999" customHeight="1" x14ac:dyDescent="0.2">
      <c r="A166" s="10" t="s">
        <v>74</v>
      </c>
      <c r="B166" s="202" t="s">
        <v>87</v>
      </c>
      <c r="C166" s="7">
        <v>118.14235493459229</v>
      </c>
      <c r="D166" s="7">
        <v>118.60706376749344</v>
      </c>
      <c r="E166" s="7">
        <v>122.32490210621194</v>
      </c>
      <c r="F166" s="7">
        <v>120.60290757969682</v>
      </c>
      <c r="G166" s="7">
        <v>110.18036609280682</v>
      </c>
      <c r="H166" s="7">
        <v>133.61198004265501</v>
      </c>
      <c r="I166" s="7">
        <v>115.17268981087361</v>
      </c>
      <c r="J166" s="7">
        <v>109.58821714999917</v>
      </c>
      <c r="K166" s="7">
        <v>114.30930046661419</v>
      </c>
      <c r="L166" s="7">
        <v>103.2277554879023</v>
      </c>
      <c r="M166" s="11">
        <v>106.32799388298918</v>
      </c>
    </row>
    <row r="167" spans="1:13" ht="17.149999999999999" customHeight="1" x14ac:dyDescent="0.2">
      <c r="A167" s="10" t="s">
        <v>75</v>
      </c>
      <c r="B167" s="202" t="s">
        <v>87</v>
      </c>
      <c r="C167" s="7">
        <v>117.99396582492798</v>
      </c>
      <c r="D167" s="7">
        <v>118.46599258568259</v>
      </c>
      <c r="E167" s="7">
        <v>122.23039707754739</v>
      </c>
      <c r="F167" s="7">
        <v>120.57957957969681</v>
      </c>
      <c r="G167" s="7">
        <v>110.41447555047853</v>
      </c>
      <c r="H167" s="7">
        <v>133.37059494345277</v>
      </c>
      <c r="I167" s="7">
        <v>115.12657360099568</v>
      </c>
      <c r="J167" s="7">
        <v>109.33418436132676</v>
      </c>
      <c r="K167" s="7">
        <v>114.00860172513777</v>
      </c>
      <c r="L167" s="7">
        <v>103.2277554879023</v>
      </c>
      <c r="M167" s="11">
        <v>106.32799388298916</v>
      </c>
    </row>
    <row r="168" spans="1:13" ht="17.149999999999999" customHeight="1" x14ac:dyDescent="0.2">
      <c r="A168" s="10" t="s">
        <v>76</v>
      </c>
      <c r="B168" s="202" t="s">
        <v>87</v>
      </c>
      <c r="C168" s="7">
        <v>118.65626999485363</v>
      </c>
      <c r="D168" s="7">
        <v>119.12617226411822</v>
      </c>
      <c r="E168" s="7">
        <v>122.75623905517969</v>
      </c>
      <c r="F168" s="7">
        <v>120.6517762921366</v>
      </c>
      <c r="G168" s="7">
        <v>110.22761898975752</v>
      </c>
      <c r="H168" s="7">
        <v>133.0243537622176</v>
      </c>
      <c r="I168" s="7">
        <v>116.66285034397193</v>
      </c>
      <c r="J168" s="7">
        <v>110.32024456713074</v>
      </c>
      <c r="K168" s="7">
        <v>114.00860172513777</v>
      </c>
      <c r="L168" s="7">
        <v>105.33251148607322</v>
      </c>
      <c r="M168" s="11">
        <v>107.7145538517</v>
      </c>
    </row>
    <row r="169" spans="1:13" ht="17.149999999999999" customHeight="1" x14ac:dyDescent="0.2">
      <c r="A169" s="10" t="s">
        <v>88</v>
      </c>
      <c r="B169" s="202" t="s">
        <v>87</v>
      </c>
      <c r="C169" s="7">
        <v>118.4658291311756</v>
      </c>
      <c r="D169" s="7">
        <v>118.89631058755019</v>
      </c>
      <c r="E169" s="7">
        <v>122.30060137373675</v>
      </c>
      <c r="F169" s="7">
        <v>120.64617511048792</v>
      </c>
      <c r="G169" s="7">
        <v>110.19271525325875</v>
      </c>
      <c r="H169" s="7">
        <v>131.87886320878869</v>
      </c>
      <c r="I169" s="7">
        <v>116.63210620405498</v>
      </c>
      <c r="J169" s="7">
        <v>110.63807726895229</v>
      </c>
      <c r="K169" s="7">
        <v>114.00860172513777</v>
      </c>
      <c r="L169" s="7">
        <v>106.02119526342612</v>
      </c>
      <c r="M169" s="11">
        <v>107.7145538517</v>
      </c>
    </row>
    <row r="170" spans="1:13" ht="17.149999999999999" customHeight="1" x14ac:dyDescent="0.2">
      <c r="A170" s="10" t="s">
        <v>89</v>
      </c>
      <c r="B170" s="202" t="s">
        <v>87</v>
      </c>
      <c r="C170" s="7">
        <v>118.29165762942272</v>
      </c>
      <c r="D170" s="7">
        <v>118.73026179510684</v>
      </c>
      <c r="E170" s="7">
        <v>122.06494777183798</v>
      </c>
      <c r="F170" s="7">
        <v>120.68065998005356</v>
      </c>
      <c r="G170" s="7">
        <v>110.12280606958635</v>
      </c>
      <c r="H170" s="7">
        <v>131.27070656150994</v>
      </c>
      <c r="I170" s="7">
        <v>116.63210620405496</v>
      </c>
      <c r="J170" s="7">
        <v>110.64087796460547</v>
      </c>
      <c r="K170" s="7">
        <v>114.26577563818381</v>
      </c>
      <c r="L170" s="7">
        <v>106.02119526342611</v>
      </c>
      <c r="M170" s="11">
        <v>107.7145538517</v>
      </c>
    </row>
    <row r="171" spans="1:13" ht="17.149999999999999" customHeight="1" x14ac:dyDescent="0.2">
      <c r="A171" s="10" t="s">
        <v>90</v>
      </c>
      <c r="B171" s="202" t="s">
        <v>87</v>
      </c>
      <c r="C171" s="7">
        <v>119.20345122820738</v>
      </c>
      <c r="D171" s="7">
        <v>119.69463641072718</v>
      </c>
      <c r="E171" s="7">
        <v>123.25827222801114</v>
      </c>
      <c r="F171" s="7">
        <v>120.67222307930278</v>
      </c>
      <c r="G171" s="7">
        <v>110.12839431104361</v>
      </c>
      <c r="H171" s="7">
        <v>131.27070656150994</v>
      </c>
      <c r="I171" s="7">
        <v>119.37865837750947</v>
      </c>
      <c r="J171" s="7">
        <v>111.04985901360908</v>
      </c>
      <c r="K171" s="7">
        <v>114.2641934843402</v>
      </c>
      <c r="L171" s="7">
        <v>106.59246278239571</v>
      </c>
      <c r="M171" s="11">
        <v>108.70030540569148</v>
      </c>
    </row>
    <row r="172" spans="1:13" ht="17.149999999999999" customHeight="1" x14ac:dyDescent="0.2">
      <c r="A172" s="10"/>
      <c r="B172" s="20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401</v>
      </c>
      <c r="B173" s="202" t="s">
        <v>402</v>
      </c>
      <c r="C173" s="7">
        <v>119.25906026334503</v>
      </c>
      <c r="D173" s="7">
        <v>119.75688925915949</v>
      </c>
      <c r="E173" s="7">
        <v>123.30641634461821</v>
      </c>
      <c r="F173" s="7">
        <v>120.67892099690336</v>
      </c>
      <c r="G173" s="7">
        <v>110.1803720962488</v>
      </c>
      <c r="H173" s="7">
        <v>131.27070656150994</v>
      </c>
      <c r="I173" s="7">
        <v>119.47762348536881</v>
      </c>
      <c r="J173" s="7">
        <v>111.14633725774355</v>
      </c>
      <c r="K173" s="7">
        <v>114.56489222581662</v>
      </c>
      <c r="L173" s="7">
        <v>106.5924627823957</v>
      </c>
      <c r="M173" s="11">
        <v>108.7775827166155</v>
      </c>
    </row>
    <row r="174" spans="1:13" ht="17.149999999999999" customHeight="1" x14ac:dyDescent="0.2">
      <c r="A174" s="10" t="s">
        <v>91</v>
      </c>
      <c r="B174" s="202"/>
      <c r="C174" s="7">
        <v>118.94671933447469</v>
      </c>
      <c r="D174" s="7">
        <v>119.44743022342701</v>
      </c>
      <c r="E174" s="7">
        <v>122.92784026677745</v>
      </c>
      <c r="F174" s="7">
        <v>120.65860217855204</v>
      </c>
      <c r="G174" s="7">
        <v>110.14536664907511</v>
      </c>
      <c r="H174" s="7">
        <v>130.29524702980444</v>
      </c>
      <c r="I174" s="7">
        <v>119.47762348536881</v>
      </c>
      <c r="J174" s="7">
        <v>111.00454446907115</v>
      </c>
      <c r="K174" s="7">
        <v>114.2641934843402</v>
      </c>
      <c r="L174" s="7">
        <v>106.5924627823957</v>
      </c>
      <c r="M174" s="11">
        <v>108.7775827166155</v>
      </c>
    </row>
    <row r="175" spans="1:13" ht="17.149999999999999" customHeight="1" x14ac:dyDescent="0.2">
      <c r="A175" s="10" t="s">
        <v>92</v>
      </c>
      <c r="B175" s="202"/>
      <c r="C175" s="7">
        <v>118.64862347945915</v>
      </c>
      <c r="D175" s="7">
        <v>119.13797780018176</v>
      </c>
      <c r="E175" s="7">
        <v>122.50277461789373</v>
      </c>
      <c r="F175" s="7">
        <v>120.69788526497105</v>
      </c>
      <c r="G175" s="7">
        <v>109.94467958147509</v>
      </c>
      <c r="H175" s="7">
        <v>129.01483256056505</v>
      </c>
      <c r="I175" s="7">
        <v>119.65917267814233</v>
      </c>
      <c r="J175" s="7">
        <v>110.97555016530042</v>
      </c>
      <c r="K175" s="7">
        <v>114.12742528820613</v>
      </c>
      <c r="L175" s="7">
        <v>106.59246278239571</v>
      </c>
      <c r="M175" s="11">
        <v>108.77758271661551</v>
      </c>
    </row>
    <row r="176" spans="1:13" ht="17.149999999999999" customHeight="1" x14ac:dyDescent="0.2">
      <c r="A176" s="10" t="s">
        <v>93</v>
      </c>
      <c r="B176" s="202"/>
      <c r="C176" s="7">
        <v>118.30469102849253</v>
      </c>
      <c r="D176" s="7">
        <v>118.78347490323227</v>
      </c>
      <c r="E176" s="7">
        <v>122.01324930790315</v>
      </c>
      <c r="F176" s="7">
        <v>120.72392761891874</v>
      </c>
      <c r="G176" s="7">
        <v>109.55972137321871</v>
      </c>
      <c r="H176" s="7">
        <v>127.86934200713618</v>
      </c>
      <c r="I176" s="7">
        <v>119.6130564682644</v>
      </c>
      <c r="J176" s="7">
        <v>110.94858879173017</v>
      </c>
      <c r="K176" s="7">
        <v>113.81973355273952</v>
      </c>
      <c r="L176" s="7">
        <v>106.63123693654207</v>
      </c>
      <c r="M176" s="11">
        <v>108.77758271661551</v>
      </c>
    </row>
    <row r="177" spans="1:13" ht="17.149999999999999" customHeight="1" x14ac:dyDescent="0.2">
      <c r="A177" s="10" t="s">
        <v>403</v>
      </c>
      <c r="B177" s="202"/>
      <c r="C177" s="7">
        <v>117.99056462012906</v>
      </c>
      <c r="D177" s="7">
        <v>118.47859672052763</v>
      </c>
      <c r="E177" s="7">
        <v>121.5364225338534</v>
      </c>
      <c r="F177" s="7">
        <v>120.62331848596617</v>
      </c>
      <c r="G177" s="7">
        <v>109.33175729168853</v>
      </c>
      <c r="H177" s="7">
        <v>126.70100727961112</v>
      </c>
      <c r="I177" s="7">
        <v>119.6130564682644</v>
      </c>
      <c r="J177" s="7">
        <v>111.06082879173016</v>
      </c>
      <c r="K177" s="7">
        <v>113.81973355273952</v>
      </c>
      <c r="L177" s="7">
        <v>106.63123693654205</v>
      </c>
      <c r="M177" s="11">
        <v>108.7775827166155</v>
      </c>
    </row>
    <row r="178" spans="1:13" ht="17.149999999999999" customHeight="1" x14ac:dyDescent="0.2">
      <c r="A178" s="10" t="s">
        <v>73</v>
      </c>
      <c r="B178" s="202"/>
      <c r="C178" s="7">
        <v>117.92328385903915</v>
      </c>
      <c r="D178" s="7">
        <v>118.40481029978525</v>
      </c>
      <c r="E178" s="7">
        <v>121.43902800527454</v>
      </c>
      <c r="F178" s="7">
        <v>120.64268108146534</v>
      </c>
      <c r="G178" s="7">
        <v>109.29051076112009</v>
      </c>
      <c r="H178" s="7">
        <v>125.85561424545683</v>
      </c>
      <c r="I178" s="7">
        <v>120.13789745900401</v>
      </c>
      <c r="J178" s="7">
        <v>111.04431164525633</v>
      </c>
      <c r="K178" s="7">
        <v>114.12742528820613</v>
      </c>
      <c r="L178" s="7">
        <v>106.63123693654207</v>
      </c>
      <c r="M178" s="11">
        <v>108.7775827166155</v>
      </c>
    </row>
    <row r="179" spans="1:13" ht="17.149999999999999" customHeight="1" x14ac:dyDescent="0.2">
      <c r="A179" s="10" t="s">
        <v>74</v>
      </c>
      <c r="B179" s="202"/>
      <c r="C179" s="7">
        <v>118.00804646365387</v>
      </c>
      <c r="D179" s="7">
        <v>118.47073962323722</v>
      </c>
      <c r="E179" s="7">
        <v>121.49994845641416</v>
      </c>
      <c r="F179" s="7">
        <v>120.6234589990659</v>
      </c>
      <c r="G179" s="7">
        <v>109.41239772999154</v>
      </c>
      <c r="H179" s="7">
        <v>126.04848944128821</v>
      </c>
      <c r="I179" s="7">
        <v>120.08811268435156</v>
      </c>
      <c r="J179" s="7">
        <v>111.12239164525633</v>
      </c>
      <c r="K179" s="7">
        <v>114.12742528820613</v>
      </c>
      <c r="L179" s="7">
        <v>106.63123693654207</v>
      </c>
      <c r="M179" s="11">
        <v>108.7775827166155</v>
      </c>
    </row>
    <row r="180" spans="1:13" ht="17.149999999999999" customHeight="1" x14ac:dyDescent="0.2">
      <c r="A180" s="10" t="s">
        <v>75</v>
      </c>
      <c r="B180" s="202"/>
      <c r="C180" s="7">
        <v>118.01507038473831</v>
      </c>
      <c r="D180" s="7">
        <v>118.47959803366447</v>
      </c>
      <c r="E180" s="7">
        <v>121.47814752351222</v>
      </c>
      <c r="F180" s="7">
        <v>120.61076401591944</v>
      </c>
      <c r="G180" s="7">
        <v>109.48346939547042</v>
      </c>
      <c r="H180" s="7">
        <v>126.04848944128821</v>
      </c>
      <c r="I180" s="7">
        <v>120.02662440451434</v>
      </c>
      <c r="J180" s="7">
        <v>111.20562443393439</v>
      </c>
      <c r="K180" s="7">
        <v>114.42812402969705</v>
      </c>
      <c r="L180" s="7">
        <v>106.63123693654205</v>
      </c>
      <c r="M180" s="11">
        <v>108.77758271661551</v>
      </c>
    </row>
    <row r="181" spans="1:13" ht="17.149999999999999" customHeight="1" x14ac:dyDescent="0.2">
      <c r="A181" s="10" t="s">
        <v>76</v>
      </c>
      <c r="B181" s="202"/>
      <c r="C181" s="7">
        <v>118.12621677592864</v>
      </c>
      <c r="D181" s="7">
        <v>118.5981962166147</v>
      </c>
      <c r="E181" s="7">
        <v>121.63913651313118</v>
      </c>
      <c r="F181" s="7">
        <v>120.60065731366717</v>
      </c>
      <c r="G181" s="7">
        <v>109.6525019095041</v>
      </c>
      <c r="H181" s="7">
        <v>126.1773728181294</v>
      </c>
      <c r="I181" s="7">
        <v>120.25210183316707</v>
      </c>
      <c r="J181" s="7">
        <v>111.22138969395856</v>
      </c>
      <c r="K181" s="7">
        <v>114.42812402969705</v>
      </c>
      <c r="L181" s="7">
        <v>106.65406194613607</v>
      </c>
      <c r="M181" s="11">
        <v>108.7775827166155</v>
      </c>
    </row>
    <row r="182" spans="1:13" ht="17.149999999999999" customHeight="1" x14ac:dyDescent="0.2">
      <c r="A182" s="10" t="s">
        <v>88</v>
      </c>
      <c r="B182" s="202"/>
      <c r="C182" s="7">
        <v>118.19655720704257</v>
      </c>
      <c r="D182" s="7">
        <v>118.62909000254206</v>
      </c>
      <c r="E182" s="7">
        <v>121.71255536706641</v>
      </c>
      <c r="F182" s="7">
        <v>120.5483022144179</v>
      </c>
      <c r="G182" s="7">
        <v>109.70543875515544</v>
      </c>
      <c r="H182" s="7">
        <v>126.37024801394897</v>
      </c>
      <c r="I182" s="7">
        <v>120.25210183316707</v>
      </c>
      <c r="J182" s="7">
        <v>111.14912486167296</v>
      </c>
      <c r="K182" s="7">
        <v>114.72882277117348</v>
      </c>
      <c r="L182" s="7">
        <v>106.65406194613608</v>
      </c>
      <c r="M182" s="11">
        <v>108.1077217123897</v>
      </c>
    </row>
    <row r="183" spans="1:13" ht="17.149999999999999" customHeight="1" x14ac:dyDescent="0.2">
      <c r="A183" s="10" t="s">
        <v>89</v>
      </c>
      <c r="B183" s="202"/>
      <c r="C183" s="7">
        <v>118.16237446857127</v>
      </c>
      <c r="D183" s="7">
        <v>118.64317078639883</v>
      </c>
      <c r="E183" s="7">
        <v>121.70583528090769</v>
      </c>
      <c r="F183" s="7">
        <v>120.49453111516867</v>
      </c>
      <c r="G183" s="7">
        <v>109.68740564600283</v>
      </c>
      <c r="H183" s="7">
        <v>126.37024801394895</v>
      </c>
      <c r="I183" s="7">
        <v>120.25210183316707</v>
      </c>
      <c r="J183" s="7">
        <v>111.2136650359304</v>
      </c>
      <c r="K183" s="7">
        <v>114.75664084048047</v>
      </c>
      <c r="L183" s="7">
        <v>106.65406194613607</v>
      </c>
      <c r="M183" s="11">
        <v>108.10772171238972</v>
      </c>
    </row>
    <row r="184" spans="1:13" ht="17.149999999999999" customHeight="1" x14ac:dyDescent="0.2">
      <c r="A184" s="10" t="s">
        <v>90</v>
      </c>
      <c r="B184" s="202"/>
      <c r="C184" s="7">
        <v>118.0823857563219</v>
      </c>
      <c r="D184" s="7">
        <v>118.55815510861936</v>
      </c>
      <c r="E184" s="7">
        <v>121.53505670768968</v>
      </c>
      <c r="F184" s="7">
        <v>120.45491731366715</v>
      </c>
      <c r="G184" s="7">
        <v>109.78650996449963</v>
      </c>
      <c r="H184" s="7">
        <v>125.65298947471544</v>
      </c>
      <c r="I184" s="7">
        <v>120.4802927193485</v>
      </c>
      <c r="J184" s="7">
        <v>111.3366956283121</v>
      </c>
      <c r="K184" s="7">
        <v>115.05733958197142</v>
      </c>
      <c r="L184" s="7">
        <v>106.86602490909883</v>
      </c>
      <c r="M184" s="11">
        <v>108.11964763831561</v>
      </c>
    </row>
    <row r="185" spans="1:13" ht="17.149999999999999" customHeight="1" x14ac:dyDescent="0.2">
      <c r="A185" s="10"/>
      <c r="B185" s="20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410</v>
      </c>
      <c r="B186" s="202" t="s">
        <v>411</v>
      </c>
      <c r="C186" s="7">
        <v>119.21623433151549</v>
      </c>
      <c r="D186" s="7">
        <v>119.70299312997352</v>
      </c>
      <c r="E186" s="7">
        <v>123.07894660384217</v>
      </c>
      <c r="F186" s="7">
        <v>120.44413213201848</v>
      </c>
      <c r="G186" s="7">
        <v>110.24097051371639</v>
      </c>
      <c r="H186" s="7">
        <v>129.58421632102991</v>
      </c>
      <c r="I186" s="7">
        <v>120.4802927193485</v>
      </c>
      <c r="J186" s="7">
        <v>111.51350133536442</v>
      </c>
      <c r="K186" s="7">
        <v>115.67272305290462</v>
      </c>
      <c r="L186" s="7">
        <v>106.86602490909883</v>
      </c>
      <c r="M186" s="11">
        <v>108.11964763831561</v>
      </c>
    </row>
    <row r="187" spans="1:13" ht="17.149999999999999" customHeight="1" x14ac:dyDescent="0.2">
      <c r="A187" s="10" t="s">
        <v>91</v>
      </c>
      <c r="B187" s="202"/>
      <c r="C187" s="7">
        <v>119.78801408025282</v>
      </c>
      <c r="D187" s="7">
        <v>120.27426988164497</v>
      </c>
      <c r="E187" s="7">
        <v>123.8957791298575</v>
      </c>
      <c r="F187" s="7">
        <v>120.46029342976993</v>
      </c>
      <c r="G187" s="7">
        <v>110.64355498840908</v>
      </c>
      <c r="H187" s="7">
        <v>131.56974018005027</v>
      </c>
      <c r="I187" s="7">
        <v>120.52640892922642</v>
      </c>
      <c r="J187" s="7">
        <v>111.48910133536444</v>
      </c>
      <c r="K187" s="7">
        <v>115.6727230529046</v>
      </c>
      <c r="L187" s="7">
        <v>106.86602490909883</v>
      </c>
      <c r="M187" s="11">
        <v>108.11964763831561</v>
      </c>
    </row>
    <row r="188" spans="1:13" ht="17.149999999999999" customHeight="1" x14ac:dyDescent="0.2">
      <c r="A188" s="10" t="s">
        <v>92</v>
      </c>
      <c r="B188" s="202"/>
      <c r="C188" s="7">
        <v>120.29591663879974</v>
      </c>
      <c r="D188" s="7">
        <v>120.79245802987987</v>
      </c>
      <c r="E188" s="7">
        <v>124.4635817372818</v>
      </c>
      <c r="F188" s="7">
        <v>120.54048632374062</v>
      </c>
      <c r="G188" s="7">
        <v>111.35097988894734</v>
      </c>
      <c r="H188" s="7">
        <v>132.82298908437963</v>
      </c>
      <c r="I188" s="7">
        <v>120.57010024960938</v>
      </c>
      <c r="J188" s="7">
        <v>111.88693320216046</v>
      </c>
      <c r="K188" s="7">
        <v>116.69856898602393</v>
      </c>
      <c r="L188" s="7">
        <v>106.86602490909883</v>
      </c>
      <c r="M188" s="11">
        <v>108.14350257451393</v>
      </c>
    </row>
    <row r="189" spans="1:13" ht="17.149999999999999" customHeight="1" x14ac:dyDescent="0.2">
      <c r="A189" s="10" t="s">
        <v>93</v>
      </c>
      <c r="B189" s="202"/>
      <c r="C189" s="7">
        <v>120.32813979484084</v>
      </c>
      <c r="D189" s="7">
        <v>120.82455897916149</v>
      </c>
      <c r="E189" s="7">
        <v>124.50288061213229</v>
      </c>
      <c r="F189" s="7">
        <v>120.60220424134117</v>
      </c>
      <c r="G189" s="7">
        <v>111.40401844527362</v>
      </c>
      <c r="H189" s="7">
        <v>132.84583325848226</v>
      </c>
      <c r="I189" s="7">
        <v>120.6162164594873</v>
      </c>
      <c r="J189" s="7">
        <v>111.90157320216045</v>
      </c>
      <c r="K189" s="7">
        <v>116.69856898602393</v>
      </c>
      <c r="L189" s="7">
        <v>106.86602490909883</v>
      </c>
      <c r="M189" s="11">
        <v>108.14350257451393</v>
      </c>
    </row>
    <row r="190" spans="1:13" ht="17.149999999999999" customHeight="1" x14ac:dyDescent="0.2">
      <c r="A190" s="10" t="s">
        <v>403</v>
      </c>
      <c r="B190" s="202"/>
      <c r="C190" s="7">
        <v>120.5451905559588</v>
      </c>
      <c r="D190" s="7">
        <v>121.07344661702257</v>
      </c>
      <c r="E190" s="7">
        <v>124.75009709100003</v>
      </c>
      <c r="F190" s="7">
        <v>120.71366024134117</v>
      </c>
      <c r="G190" s="7">
        <v>111.40401844527362</v>
      </c>
      <c r="H190" s="7">
        <v>133.36782928549221</v>
      </c>
      <c r="I190" s="7">
        <v>120.7004139388314</v>
      </c>
      <c r="J190" s="7">
        <v>112.15451478891896</v>
      </c>
      <c r="K190" s="7">
        <v>117.31395245695714</v>
      </c>
      <c r="L190" s="7">
        <v>107.19323273305822</v>
      </c>
      <c r="M190" s="11">
        <v>108.15924829578528</v>
      </c>
    </row>
    <row r="191" spans="1:13" ht="17.149999999999999" customHeight="1" x14ac:dyDescent="0.2">
      <c r="A191" s="10" t="s">
        <v>73</v>
      </c>
      <c r="B191" s="202"/>
      <c r="C191" s="7">
        <v>121.98258006767666</v>
      </c>
      <c r="D191" s="7">
        <v>122.58327239661111</v>
      </c>
      <c r="E191" s="7">
        <v>126.65857962705725</v>
      </c>
      <c r="F191" s="7">
        <v>120.93063796128541</v>
      </c>
      <c r="G191" s="7">
        <v>111.91076719051904</v>
      </c>
      <c r="H191" s="7">
        <v>137.43103348557662</v>
      </c>
      <c r="I191" s="7">
        <v>121.36231539930323</v>
      </c>
      <c r="J191" s="7">
        <v>112.69726674440517</v>
      </c>
      <c r="K191" s="7">
        <v>118.00213395707226</v>
      </c>
      <c r="L191" s="7">
        <v>107.23068224813858</v>
      </c>
      <c r="M191" s="11">
        <v>108.71898269425226</v>
      </c>
    </row>
    <row r="192" spans="1:13" ht="17.149999999999999" customHeight="1" x14ac:dyDescent="0.2">
      <c r="A192" s="10" t="s">
        <v>74</v>
      </c>
      <c r="B192" s="202"/>
      <c r="C192" s="7">
        <v>122.74463464526451</v>
      </c>
      <c r="D192" s="7">
        <v>123.33015045980252</v>
      </c>
      <c r="E192" s="7">
        <v>127.73144830548041</v>
      </c>
      <c r="F192" s="7">
        <v>120.95526117663368</v>
      </c>
      <c r="G192" s="7">
        <v>112.0168443031716</v>
      </c>
      <c r="H192" s="7">
        <v>139.95714321917177</v>
      </c>
      <c r="I192" s="7">
        <v>121.57823753287332</v>
      </c>
      <c r="J192" s="7">
        <v>112.65334674440514</v>
      </c>
      <c r="K192" s="7">
        <v>118.00213395707225</v>
      </c>
      <c r="L192" s="7">
        <v>107.23068224813856</v>
      </c>
      <c r="M192" s="11">
        <v>108.71898269425225</v>
      </c>
    </row>
    <row r="193" spans="1:13" ht="17.149999999999999" customHeight="1" x14ac:dyDescent="0.2">
      <c r="A193" s="10" t="s">
        <v>75</v>
      </c>
      <c r="B193" s="202"/>
      <c r="C193" s="7">
        <v>123.34592499559321</v>
      </c>
      <c r="D193" s="7">
        <v>123.95095427289679</v>
      </c>
      <c r="E193" s="7">
        <v>128.54190243785013</v>
      </c>
      <c r="F193" s="7">
        <v>120.95717763072398</v>
      </c>
      <c r="G193" s="7">
        <v>112.15666267052072</v>
      </c>
      <c r="H193" s="7">
        <v>141.87069963860321</v>
      </c>
      <c r="I193" s="7">
        <v>121.72848543254163</v>
      </c>
      <c r="J193" s="7">
        <v>112.81409097860615</v>
      </c>
      <c r="K193" s="7">
        <v>118.00213395707225</v>
      </c>
      <c r="L193" s="7">
        <v>107.52586695706771</v>
      </c>
      <c r="M193" s="11">
        <v>108.73578194612234</v>
      </c>
    </row>
    <row r="194" spans="1:13" ht="17.149999999999999" customHeight="1" x14ac:dyDescent="0.2">
      <c r="A194" s="10" t="s">
        <v>76</v>
      </c>
      <c r="B194" s="202"/>
      <c r="C194" s="7">
        <v>124.14966233476466</v>
      </c>
      <c r="D194" s="7">
        <v>124.78684577067611</v>
      </c>
      <c r="E194" s="7">
        <v>129.75736537224344</v>
      </c>
      <c r="F194" s="7">
        <v>121.00967853147475</v>
      </c>
      <c r="G194" s="7">
        <v>112.21632836184786</v>
      </c>
      <c r="H194" s="7">
        <v>143.97402162577671</v>
      </c>
      <c r="I194" s="7">
        <v>122.6481711460785</v>
      </c>
      <c r="J194" s="7">
        <v>112.72920640832663</v>
      </c>
      <c r="K194" s="7">
        <v>118.00213395707225</v>
      </c>
      <c r="L194" s="7">
        <v>107.52586695706771</v>
      </c>
      <c r="M194" s="11">
        <v>108.12280052093082</v>
      </c>
    </row>
    <row r="195" spans="1:13" ht="17.149999999999999" customHeight="1" x14ac:dyDescent="0.2">
      <c r="A195" s="10" t="s">
        <v>88</v>
      </c>
      <c r="B195" s="202"/>
      <c r="C195" s="7">
        <v>124.77792728381898</v>
      </c>
      <c r="D195" s="7">
        <v>125.40515823597383</v>
      </c>
      <c r="E195" s="7">
        <v>130.63428432075187</v>
      </c>
      <c r="F195" s="7">
        <v>121.08376844907531</v>
      </c>
      <c r="G195" s="7">
        <v>112.26936691817414</v>
      </c>
      <c r="H195" s="7">
        <v>146.14587613525808</v>
      </c>
      <c r="I195" s="7">
        <v>122.72503149587337</v>
      </c>
      <c r="J195" s="7">
        <v>112.72018331089214</v>
      </c>
      <c r="K195" s="7">
        <v>118.00213395707226</v>
      </c>
      <c r="L195" s="7">
        <v>107.74631695643498</v>
      </c>
      <c r="M195" s="11">
        <v>108.14354794361132</v>
      </c>
    </row>
    <row r="196" spans="1:13" ht="17.149999999999999" customHeight="1" x14ac:dyDescent="0.2">
      <c r="A196" s="10" t="s">
        <v>89</v>
      </c>
      <c r="B196" s="202"/>
      <c r="C196" s="7">
        <v>125.68973609039705</v>
      </c>
      <c r="D196" s="7">
        <v>126.3126882967338</v>
      </c>
      <c r="E196" s="7">
        <v>131.6589888820746</v>
      </c>
      <c r="F196" s="7">
        <v>121.26581941842156</v>
      </c>
      <c r="G196" s="7">
        <v>113.44195176785149</v>
      </c>
      <c r="H196" s="7">
        <v>148.41565188651049</v>
      </c>
      <c r="I196" s="7">
        <v>122.80922897521914</v>
      </c>
      <c r="J196" s="7">
        <v>113.34346786343531</v>
      </c>
      <c r="K196" s="7">
        <v>118.92820095328398</v>
      </c>
      <c r="L196" s="7">
        <v>109.16713358680934</v>
      </c>
      <c r="M196" s="11">
        <v>108.24247687129224</v>
      </c>
    </row>
    <row r="197" spans="1:13" ht="17.149999999999999" customHeight="1" x14ac:dyDescent="0.2">
      <c r="A197" s="10" t="s">
        <v>90</v>
      </c>
      <c r="B197" s="202"/>
      <c r="C197" s="7">
        <v>126.61333608795753</v>
      </c>
      <c r="D197" s="7">
        <v>127.28672604290452</v>
      </c>
      <c r="E197" s="7">
        <v>132.94604337887952</v>
      </c>
      <c r="F197" s="7">
        <v>121.30252460007024</v>
      </c>
      <c r="G197" s="7">
        <v>113.93857069933792</v>
      </c>
      <c r="H197" s="7">
        <v>149.37831546627999</v>
      </c>
      <c r="I197" s="7">
        <v>124.81549398358197</v>
      </c>
      <c r="J197" s="7">
        <v>113.55817994628292</v>
      </c>
      <c r="K197" s="7">
        <v>119.09658866147795</v>
      </c>
      <c r="L197" s="7">
        <v>109.25110744301868</v>
      </c>
      <c r="M197" s="11">
        <v>108.24247687129224</v>
      </c>
    </row>
    <row r="198" spans="1:13" ht="17.149999999999999" customHeight="1" x14ac:dyDescent="0.2">
      <c r="A198" s="10"/>
      <c r="B198" s="20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412</v>
      </c>
      <c r="B199" s="202" t="s">
        <v>413</v>
      </c>
      <c r="C199" s="7">
        <v>126.77450171142105</v>
      </c>
      <c r="D199" s="7">
        <v>127.46671285259501</v>
      </c>
      <c r="E199" s="7">
        <v>133.16693689740382</v>
      </c>
      <c r="F199" s="7">
        <v>121.33602848397119</v>
      </c>
      <c r="G199" s="7">
        <v>114.202751653474</v>
      </c>
      <c r="H199" s="7">
        <v>149.76496559683602</v>
      </c>
      <c r="I199" s="7">
        <v>124.92309847329544</v>
      </c>
      <c r="J199" s="7">
        <v>113.63893400323198</v>
      </c>
      <c r="K199" s="7">
        <v>119.36232243301795</v>
      </c>
      <c r="L199" s="7">
        <v>109.30976331001224</v>
      </c>
      <c r="M199" s="11">
        <v>108.67075780489606</v>
      </c>
    </row>
    <row r="200" spans="1:13" ht="17.149999999999999" customHeight="1" x14ac:dyDescent="0.2">
      <c r="A200" s="10" t="s">
        <v>91</v>
      </c>
      <c r="B200" s="202"/>
      <c r="C200" s="7">
        <v>126.89914211645082</v>
      </c>
      <c r="D200" s="7">
        <v>127.55339504235752</v>
      </c>
      <c r="E200" s="7">
        <v>133.24911843922342</v>
      </c>
      <c r="F200" s="7">
        <v>121.49183851767079</v>
      </c>
      <c r="G200" s="7">
        <v>114.34277344217914</v>
      </c>
      <c r="H200" s="7">
        <v>149.76496559683602</v>
      </c>
      <c r="I200" s="7">
        <v>125.04994130817893</v>
      </c>
      <c r="J200" s="7">
        <v>113.73653400323198</v>
      </c>
      <c r="K200" s="7">
        <v>119.36232243301795</v>
      </c>
      <c r="L200" s="7">
        <v>109.30976331001224</v>
      </c>
      <c r="M200" s="11">
        <v>108.67075780489606</v>
      </c>
    </row>
    <row r="201" spans="1:13" ht="17.149999999999999" customHeight="1" x14ac:dyDescent="0.2">
      <c r="A201" s="10" t="s">
        <v>92</v>
      </c>
      <c r="B201" s="202"/>
      <c r="C201" s="7">
        <v>128.0719856926672</v>
      </c>
      <c r="D201" s="7">
        <v>128.77524730365056</v>
      </c>
      <c r="E201" s="7">
        <v>134.93206662666589</v>
      </c>
      <c r="F201" s="7">
        <v>121.71788186316449</v>
      </c>
      <c r="G201" s="7">
        <v>116.99804686366488</v>
      </c>
      <c r="H201" s="7">
        <v>151.59030819943399</v>
      </c>
      <c r="I201" s="7">
        <v>126.73591964656742</v>
      </c>
      <c r="J201" s="7">
        <v>113.83984558173509</v>
      </c>
      <c r="K201" s="7">
        <v>120.02807127904839</v>
      </c>
      <c r="L201" s="7">
        <v>109.30976331001224</v>
      </c>
      <c r="M201" s="11">
        <v>108.71846767729382</v>
      </c>
    </row>
    <row r="202" spans="1:13" ht="17.149999999999999" customHeight="1" x14ac:dyDescent="0.2">
      <c r="A202" s="10" t="s">
        <v>93</v>
      </c>
      <c r="B202" s="202"/>
      <c r="C202" s="7">
        <v>129.36789537724789</v>
      </c>
      <c r="D202" s="7">
        <v>130.05585251210522</v>
      </c>
      <c r="E202" s="7">
        <v>136.41672806384855</v>
      </c>
      <c r="F202" s="7">
        <v>121.74238586316449</v>
      </c>
      <c r="G202" s="7">
        <v>117.62722951672524</v>
      </c>
      <c r="H202" s="7">
        <v>155.2314156770756</v>
      </c>
      <c r="I202" s="7">
        <v>126.81277999636397</v>
      </c>
      <c r="J202" s="7">
        <v>114.6254449129635</v>
      </c>
      <c r="K202" s="7">
        <v>121.26583121491952</v>
      </c>
      <c r="L202" s="7">
        <v>110.40340775039365</v>
      </c>
      <c r="M202" s="11">
        <v>108.7184676772938</v>
      </c>
    </row>
    <row r="203" spans="1:13" ht="17.149999999999999" customHeight="1" x14ac:dyDescent="0.2">
      <c r="A203" s="10" t="s">
        <v>403</v>
      </c>
      <c r="B203" s="202"/>
      <c r="C203" s="7">
        <v>130.14916116203159</v>
      </c>
      <c r="D203" s="7">
        <v>130.9339105906819</v>
      </c>
      <c r="E203" s="7">
        <v>137.50585221935378</v>
      </c>
      <c r="F203" s="7">
        <v>121.81552220211192</v>
      </c>
      <c r="G203" s="7">
        <v>118.21069730066765</v>
      </c>
      <c r="H203" s="7">
        <v>157.7506961846245</v>
      </c>
      <c r="I203" s="7">
        <v>126.96650069595535</v>
      </c>
      <c r="J203" s="7">
        <v>114.99149240889852</v>
      </c>
      <c r="K203" s="7">
        <v>121.57352295038613</v>
      </c>
      <c r="L203" s="7">
        <v>109.8838010816736</v>
      </c>
      <c r="M203" s="11">
        <v>109.31528714974621</v>
      </c>
    </row>
    <row r="204" spans="1:13" ht="17.149999999999999" customHeight="1" x14ac:dyDescent="0.2">
      <c r="A204" s="10" t="s">
        <v>73</v>
      </c>
      <c r="B204" s="202"/>
      <c r="C204" s="7">
        <v>132.43006979936513</v>
      </c>
      <c r="D204" s="7">
        <v>133.27763135532493</v>
      </c>
      <c r="E204" s="7">
        <v>140.54839082221775</v>
      </c>
      <c r="F204" s="7">
        <v>121.98063418875634</v>
      </c>
      <c r="G204" s="7">
        <v>118.6012546491261</v>
      </c>
      <c r="H204" s="7">
        <v>160.73258881007314</v>
      </c>
      <c r="I204" s="7">
        <v>131.22531068604383</v>
      </c>
      <c r="J204" s="7">
        <v>115.63999936318093</v>
      </c>
      <c r="K204" s="7">
        <v>121.26583121491952</v>
      </c>
      <c r="L204" s="7">
        <v>112.25851438897224</v>
      </c>
      <c r="M204" s="11">
        <v>109.48701283553159</v>
      </c>
    </row>
    <row r="205" spans="1:13" ht="17.149999999999999" customHeight="1" x14ac:dyDescent="0.2">
      <c r="A205" s="10" t="s">
        <v>74</v>
      </c>
      <c r="B205" s="202"/>
      <c r="C205" s="52">
        <v>132.58387025078329</v>
      </c>
      <c r="D205" s="52">
        <v>133.4372747551777</v>
      </c>
      <c r="E205" s="52">
        <v>140.80611593379007</v>
      </c>
      <c r="F205" s="52">
        <v>121.99058500710767</v>
      </c>
      <c r="G205" s="7">
        <v>118.56635091263354</v>
      </c>
      <c r="H205" s="7">
        <v>161.09989169449454</v>
      </c>
      <c r="I205" s="7">
        <v>131.49937536876394</v>
      </c>
      <c r="J205" s="52">
        <v>115.56171312936254</v>
      </c>
      <c r="K205" s="7">
        <v>120.65044774397178</v>
      </c>
      <c r="L205" s="7">
        <v>112.79615611993894</v>
      </c>
      <c r="M205" s="11">
        <v>109.55589403748748</v>
      </c>
    </row>
    <row r="206" spans="1:13" ht="17.149999999999999" customHeight="1" thickBot="1" x14ac:dyDescent="0.25">
      <c r="A206" s="66" t="s">
        <v>75</v>
      </c>
      <c r="B206" s="203"/>
      <c r="C206" s="53">
        <v>134.10590540694304</v>
      </c>
      <c r="D206" s="53">
        <v>135.0171327125783</v>
      </c>
      <c r="E206" s="53">
        <v>142.79190276626906</v>
      </c>
      <c r="F206" s="53">
        <v>122.13333312623496</v>
      </c>
      <c r="G206" s="56">
        <v>118.37349398896242</v>
      </c>
      <c r="H206" s="56">
        <v>161.65141878131809</v>
      </c>
      <c r="I206" s="56">
        <v>135.5893684129299</v>
      </c>
      <c r="J206" s="53">
        <v>116.15685633361831</v>
      </c>
      <c r="K206" s="56">
        <v>120.34275600850519</v>
      </c>
      <c r="L206" s="56">
        <v>115.076681819744</v>
      </c>
      <c r="M206" s="57">
        <v>109.94306147505287</v>
      </c>
    </row>
    <row r="207" spans="1:13" s="12" customFormat="1" ht="16" customHeight="1" x14ac:dyDescent="0.2">
      <c r="A207" s="133"/>
      <c r="B207" s="134"/>
      <c r="C207" s="54"/>
      <c r="D207" s="54"/>
      <c r="E207" s="54"/>
      <c r="F207" s="54"/>
      <c r="G207" s="58"/>
      <c r="H207" s="58"/>
      <c r="I207" s="58"/>
      <c r="J207" s="54"/>
      <c r="K207" s="58"/>
      <c r="L207" s="58"/>
      <c r="M207" s="58"/>
    </row>
    <row r="208" spans="1:13" ht="16" customHeight="1" x14ac:dyDescent="0.2">
      <c r="A208" s="135"/>
      <c r="B208" s="50"/>
      <c r="C208" s="49"/>
      <c r="D208" s="49"/>
      <c r="E208" s="49"/>
      <c r="F208" s="49"/>
      <c r="G208" s="49"/>
      <c r="H208" s="12"/>
      <c r="I208" s="12"/>
      <c r="J208" s="12"/>
      <c r="K208" s="12"/>
      <c r="L208" s="12"/>
      <c r="M208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6">
    <tabColor rgb="FFFFFF00"/>
  </sheetPr>
  <dimension ref="A1:M208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7" customFormat="1" ht="26.5" x14ac:dyDescent="0.35">
      <c r="A1" s="1"/>
      <c r="B1" s="1"/>
      <c r="C1" s="1"/>
      <c r="D1" s="6"/>
      <c r="E1" s="1"/>
      <c r="F1" s="6"/>
      <c r="G1" s="1" t="s">
        <v>84</v>
      </c>
      <c r="H1" s="1"/>
      <c r="I1" s="1"/>
      <c r="J1" s="1"/>
      <c r="K1" s="1"/>
      <c r="L1" s="6"/>
      <c r="M1" s="6"/>
    </row>
    <row r="2" spans="1:13" s="77" customFormat="1" ht="18.75" customHeight="1" x14ac:dyDescent="0.3">
      <c r="A2" s="2"/>
      <c r="B2" s="2"/>
      <c r="C2" s="2"/>
      <c r="D2" s="6"/>
      <c r="E2" s="2"/>
      <c r="F2" s="6"/>
      <c r="G2" s="2" t="s">
        <v>139</v>
      </c>
      <c r="H2" s="2"/>
      <c r="I2" s="2"/>
      <c r="J2" s="2"/>
      <c r="K2" s="2"/>
      <c r="L2" s="6"/>
      <c r="M2" s="6"/>
    </row>
    <row r="3" spans="1:13" s="77" customFormat="1" ht="13.5" customHeight="1" x14ac:dyDescent="0.3">
      <c r="A3" s="78"/>
      <c r="C3" s="79"/>
      <c r="D3" s="6"/>
      <c r="F3" s="6"/>
      <c r="G3" s="80"/>
      <c r="L3" s="6"/>
      <c r="M3" s="6"/>
    </row>
    <row r="4" spans="1:13" s="77" customFormat="1" ht="21" x14ac:dyDescent="0.3">
      <c r="A4" s="3"/>
      <c r="B4" s="3"/>
      <c r="C4" s="3"/>
      <c r="D4" s="6"/>
      <c r="E4" s="3"/>
      <c r="F4" s="6"/>
      <c r="G4" s="3" t="s">
        <v>86</v>
      </c>
      <c r="H4" s="3"/>
      <c r="I4" s="3"/>
      <c r="J4" s="3"/>
      <c r="K4" s="3"/>
      <c r="L4" s="6"/>
      <c r="M4" s="6"/>
    </row>
    <row r="5" spans="1:13" ht="18" customHeight="1" x14ac:dyDescent="0.25">
      <c r="M5" s="81" t="s">
        <v>262</v>
      </c>
    </row>
    <row r="6" spans="1:13" ht="17" thickBot="1" x14ac:dyDescent="0.3">
      <c r="M6" s="81" t="s">
        <v>263</v>
      </c>
    </row>
    <row r="7" spans="1:13" s="87" customFormat="1" ht="19.5" customHeight="1" x14ac:dyDescent="0.2">
      <c r="A7" s="222" t="s">
        <v>94</v>
      </c>
      <c r="B7" s="223" t="s">
        <v>398</v>
      </c>
      <c r="C7" s="224"/>
      <c r="D7" s="225" t="s">
        <v>63</v>
      </c>
      <c r="E7" s="84"/>
      <c r="F7" s="84"/>
      <c r="G7" s="84"/>
      <c r="H7" s="84"/>
      <c r="I7" s="84"/>
      <c r="J7" s="84"/>
      <c r="K7" s="84"/>
      <c r="L7" s="84"/>
      <c r="M7" s="86"/>
    </row>
    <row r="8" spans="1:13" ht="19.5" customHeight="1" x14ac:dyDescent="0.25">
      <c r="A8" s="88" t="s">
        <v>141</v>
      </c>
      <c r="B8" s="89"/>
      <c r="C8" s="90"/>
      <c r="D8" s="90"/>
      <c r="E8" s="89"/>
      <c r="F8" s="89"/>
      <c r="G8" s="89"/>
      <c r="H8" s="89"/>
      <c r="I8" s="89"/>
      <c r="J8" s="89"/>
      <c r="K8" s="89"/>
      <c r="L8" s="89"/>
      <c r="M8" s="91"/>
    </row>
    <row r="9" spans="1:13" ht="19.5" customHeight="1" x14ac:dyDescent="0.25">
      <c r="A9" s="92"/>
      <c r="B9" s="93" t="s">
        <v>142</v>
      </c>
      <c r="C9" s="94" t="s">
        <v>7</v>
      </c>
      <c r="D9" s="94" t="s">
        <v>8</v>
      </c>
      <c r="E9" s="90"/>
      <c r="F9" s="89"/>
      <c r="G9" s="89"/>
      <c r="H9" s="89"/>
      <c r="I9" s="89"/>
      <c r="J9" s="90"/>
      <c r="K9" s="89"/>
      <c r="L9" s="89"/>
      <c r="M9" s="91"/>
    </row>
    <row r="10" spans="1:13" ht="19.5" customHeight="1" x14ac:dyDescent="0.25">
      <c r="A10" s="95"/>
      <c r="B10" s="93" t="s">
        <v>143</v>
      </c>
      <c r="C10" s="94" t="s">
        <v>9</v>
      </c>
      <c r="D10" s="94" t="s">
        <v>10</v>
      </c>
      <c r="E10" s="94" t="s">
        <v>52</v>
      </c>
      <c r="F10" s="96" t="s">
        <v>144</v>
      </c>
      <c r="G10" s="97" t="s">
        <v>145</v>
      </c>
      <c r="H10" s="96" t="s">
        <v>183</v>
      </c>
      <c r="I10" s="98" t="s">
        <v>146</v>
      </c>
      <c r="J10" s="94" t="s">
        <v>53</v>
      </c>
      <c r="K10" s="98" t="s">
        <v>147</v>
      </c>
      <c r="L10" s="98" t="s">
        <v>148</v>
      </c>
      <c r="M10" s="99" t="s">
        <v>149</v>
      </c>
    </row>
    <row r="11" spans="1:13" ht="19.5" customHeight="1" x14ac:dyDescent="0.25">
      <c r="A11" s="100" t="s">
        <v>54</v>
      </c>
      <c r="B11" s="12"/>
      <c r="C11" s="101" t="s">
        <v>404</v>
      </c>
      <c r="D11" s="101" t="s">
        <v>24</v>
      </c>
      <c r="E11" s="101" t="s">
        <v>405</v>
      </c>
      <c r="F11" s="101" t="s">
        <v>25</v>
      </c>
      <c r="G11" s="101" t="s">
        <v>26</v>
      </c>
      <c r="H11" s="101" t="s">
        <v>27</v>
      </c>
      <c r="I11" s="102" t="s">
        <v>28</v>
      </c>
      <c r="J11" s="101" t="s">
        <v>407</v>
      </c>
      <c r="K11" s="102" t="s">
        <v>29</v>
      </c>
      <c r="L11" s="102" t="s">
        <v>30</v>
      </c>
      <c r="M11" s="244" t="s">
        <v>408</v>
      </c>
    </row>
    <row r="12" spans="1:13" ht="19.5" customHeight="1" x14ac:dyDescent="0.25">
      <c r="A12" s="103" t="s">
        <v>5</v>
      </c>
      <c r="B12" s="104"/>
      <c r="C12" s="105" t="s">
        <v>6</v>
      </c>
      <c r="D12" s="105" t="s">
        <v>6</v>
      </c>
      <c r="E12" s="105" t="s">
        <v>406</v>
      </c>
      <c r="F12" s="105" t="s">
        <v>31</v>
      </c>
      <c r="G12" s="105" t="s">
        <v>32</v>
      </c>
      <c r="H12" s="105" t="s">
        <v>33</v>
      </c>
      <c r="I12" s="233"/>
      <c r="J12" s="105"/>
      <c r="K12" s="105"/>
      <c r="L12" s="105" t="s">
        <v>34</v>
      </c>
      <c r="M12" s="245" t="s">
        <v>409</v>
      </c>
    </row>
    <row r="13" spans="1:13" s="108" customFormat="1" ht="17.149999999999999" customHeight="1" x14ac:dyDescent="0.2">
      <c r="A13" s="205" t="s">
        <v>314</v>
      </c>
      <c r="B13" s="181" t="s">
        <v>71</v>
      </c>
      <c r="C13" s="106">
        <v>95.483377503808399</v>
      </c>
      <c r="D13" s="106">
        <v>98.559089698659704</v>
      </c>
      <c r="E13" s="106">
        <v>102.256262095675</v>
      </c>
      <c r="F13" s="106">
        <v>94.630764643041104</v>
      </c>
      <c r="G13" s="106">
        <v>88.133215000315303</v>
      </c>
      <c r="H13" s="106">
        <v>102.489662401568</v>
      </c>
      <c r="I13" s="106">
        <v>109.49698171733201</v>
      </c>
      <c r="J13" s="106">
        <v>88.818492039380999</v>
      </c>
      <c r="K13" s="106">
        <v>93.244200819786101</v>
      </c>
      <c r="L13" s="106">
        <v>80.273632725165001</v>
      </c>
      <c r="M13" s="107">
        <v>98.751850468902603</v>
      </c>
    </row>
    <row r="14" spans="1:13" s="108" customFormat="1" ht="17.149999999999999" customHeight="1" x14ac:dyDescent="0.2">
      <c r="A14" s="206">
        <v>1981</v>
      </c>
      <c r="B14" s="183"/>
      <c r="C14" s="109">
        <v>98.347878828922603</v>
      </c>
      <c r="D14" s="109">
        <v>101.31874421022199</v>
      </c>
      <c r="E14" s="109">
        <v>104.812668648067</v>
      </c>
      <c r="F14" s="109">
        <v>97.658949111618398</v>
      </c>
      <c r="G14" s="109">
        <v>92.539875750331106</v>
      </c>
      <c r="H14" s="109">
        <v>101.66974510235499</v>
      </c>
      <c r="I14" s="109">
        <v>114.64333985804601</v>
      </c>
      <c r="J14" s="109">
        <v>92.371231720956303</v>
      </c>
      <c r="K14" s="109">
        <v>95.202329037001704</v>
      </c>
      <c r="L14" s="109">
        <v>85.170324321400102</v>
      </c>
      <c r="M14" s="110">
        <v>102.899428188596</v>
      </c>
    </row>
    <row r="15" spans="1:13" s="108" customFormat="1" ht="17.149999999999999" customHeight="1" x14ac:dyDescent="0.2">
      <c r="A15" s="206">
        <v>1982</v>
      </c>
      <c r="B15" s="183"/>
      <c r="C15" s="109">
        <v>99.684646113976001</v>
      </c>
      <c r="D15" s="109">
        <v>102.50145328660599</v>
      </c>
      <c r="E15" s="109">
        <v>105.937487531119</v>
      </c>
      <c r="F15" s="109">
        <v>100.024718227694</v>
      </c>
      <c r="G15" s="109">
        <v>91.217877525326301</v>
      </c>
      <c r="H15" s="109">
        <v>101.772234764757</v>
      </c>
      <c r="I15" s="109">
        <v>117.052273455828</v>
      </c>
      <c r="J15" s="109">
        <v>93.437053625428803</v>
      </c>
      <c r="K15" s="109">
        <v>96.228015246019297</v>
      </c>
      <c r="L15" s="109">
        <v>85.812513383201406</v>
      </c>
      <c r="M15" s="110">
        <v>105.071968898912</v>
      </c>
    </row>
    <row r="16" spans="1:13" s="108" customFormat="1" ht="17.149999999999999" customHeight="1" x14ac:dyDescent="0.2">
      <c r="A16" s="206">
        <v>1983</v>
      </c>
      <c r="B16" s="183"/>
      <c r="C16" s="109">
        <v>98.4433622064264</v>
      </c>
      <c r="D16" s="109">
        <v>100.72738967203</v>
      </c>
      <c r="E16" s="109">
        <v>103.483337240823</v>
      </c>
      <c r="F16" s="109">
        <v>100.119348992337</v>
      </c>
      <c r="G16" s="109">
        <v>89.102680365318804</v>
      </c>
      <c r="H16" s="109">
        <v>97.057710294284902</v>
      </c>
      <c r="I16" s="109">
        <v>115.847806656937</v>
      </c>
      <c r="J16" s="109">
        <v>94.058783069704504</v>
      </c>
      <c r="K16" s="109">
        <v>96.041526844379703</v>
      </c>
      <c r="L16" s="109">
        <v>86.454702445002795</v>
      </c>
      <c r="M16" s="110">
        <v>104.874465197974</v>
      </c>
    </row>
    <row r="17" spans="1:13" s="108" customFormat="1" ht="17.149999999999999" customHeight="1" x14ac:dyDescent="0.2">
      <c r="A17" s="207">
        <v>1984</v>
      </c>
      <c r="B17" s="185"/>
      <c r="C17" s="111">
        <v>99.207229226456903</v>
      </c>
      <c r="D17" s="111">
        <v>101.31874421022199</v>
      </c>
      <c r="E17" s="111">
        <v>103.994618551301</v>
      </c>
      <c r="F17" s="111">
        <v>100.403241286267</v>
      </c>
      <c r="G17" s="111">
        <v>89.278946795319399</v>
      </c>
      <c r="H17" s="111">
        <v>98.287586243103704</v>
      </c>
      <c r="I17" s="111">
        <v>115.847806656937</v>
      </c>
      <c r="J17" s="111">
        <v>94.680512513980204</v>
      </c>
      <c r="K17" s="111">
        <v>96.041526844379703</v>
      </c>
      <c r="L17" s="111">
        <v>87.498259670429903</v>
      </c>
      <c r="M17" s="112">
        <v>105.86198370266401</v>
      </c>
    </row>
    <row r="18" spans="1:13" s="108" customFormat="1" ht="17.149999999999999" customHeight="1" x14ac:dyDescent="0.2">
      <c r="A18" s="206">
        <v>1985</v>
      </c>
      <c r="B18" s="181" t="s">
        <v>65</v>
      </c>
      <c r="C18" s="109">
        <v>98.347878828922603</v>
      </c>
      <c r="D18" s="109">
        <v>100.13603513383801</v>
      </c>
      <c r="E18" s="109">
        <v>102.256262095675</v>
      </c>
      <c r="F18" s="109">
        <v>103.904579578059</v>
      </c>
      <c r="G18" s="109">
        <v>87.780682140313999</v>
      </c>
      <c r="H18" s="109">
        <v>93.573061772631505</v>
      </c>
      <c r="I18" s="109">
        <v>115.519315711785</v>
      </c>
      <c r="J18" s="109">
        <v>95.302241958255905</v>
      </c>
      <c r="K18" s="109">
        <v>95.668550041100602</v>
      </c>
      <c r="L18" s="109">
        <v>88.943185059482801</v>
      </c>
      <c r="M18" s="110">
        <v>106.355742955008</v>
      </c>
    </row>
    <row r="19" spans="1:13" s="108" customFormat="1" ht="17.149999999999999" customHeight="1" x14ac:dyDescent="0.2">
      <c r="A19" s="206">
        <v>1986</v>
      </c>
      <c r="B19" s="181"/>
      <c r="C19" s="109">
        <v>97.364400040633399</v>
      </c>
      <c r="D19" s="109">
        <v>98.834266677098398</v>
      </c>
      <c r="E19" s="109">
        <v>100.72241816424</v>
      </c>
      <c r="F19" s="109">
        <v>104.63191163510599</v>
      </c>
      <c r="G19" s="109">
        <v>88.570708279576806</v>
      </c>
      <c r="H19" s="109">
        <v>90.2044315488168</v>
      </c>
      <c r="I19" s="109">
        <v>114.36412255466701</v>
      </c>
      <c r="J19" s="109">
        <v>94.635126264548006</v>
      </c>
      <c r="K19" s="109">
        <v>93.755179040278605</v>
      </c>
      <c r="L19" s="109">
        <v>89.121071429601798</v>
      </c>
      <c r="M19" s="110">
        <v>105.930319983188</v>
      </c>
    </row>
    <row r="20" spans="1:13" s="108" customFormat="1" ht="17.149999999999999" customHeight="1" x14ac:dyDescent="0.2">
      <c r="A20" s="206">
        <v>1987</v>
      </c>
      <c r="B20" s="181"/>
      <c r="C20" s="109">
        <v>99.331357617211793</v>
      </c>
      <c r="D20" s="109">
        <v>100.836987379775</v>
      </c>
      <c r="E20" s="109">
        <v>103.27882471663099</v>
      </c>
      <c r="F20" s="109">
        <v>104.94362537384001</v>
      </c>
      <c r="G20" s="109">
        <v>91.467470790207202</v>
      </c>
      <c r="H20" s="109">
        <v>96.005961378720002</v>
      </c>
      <c r="I20" s="109">
        <v>114.710680501802</v>
      </c>
      <c r="J20" s="109">
        <v>95.206939716297597</v>
      </c>
      <c r="K20" s="109">
        <v>93.372504840114203</v>
      </c>
      <c r="L20" s="109">
        <v>89.210014614661304</v>
      </c>
      <c r="M20" s="110">
        <v>107.419300384558</v>
      </c>
    </row>
    <row r="21" spans="1:13" s="108" customFormat="1" ht="17.149999999999999" customHeight="1" x14ac:dyDescent="0.2">
      <c r="A21" s="206">
        <v>1988</v>
      </c>
      <c r="B21" s="181"/>
      <c r="C21" s="109">
        <v>105.527273983434</v>
      </c>
      <c r="D21" s="109">
        <v>107.54610173374201</v>
      </c>
      <c r="E21" s="109">
        <v>111.970606994764</v>
      </c>
      <c r="F21" s="109">
        <v>107.749049022447</v>
      </c>
      <c r="G21" s="109">
        <v>93.661987843715096</v>
      </c>
      <c r="H21" s="109">
        <v>113.78484311552</v>
      </c>
      <c r="I21" s="109">
        <v>118.638337236003</v>
      </c>
      <c r="J21" s="109">
        <v>96.255264377838401</v>
      </c>
      <c r="K21" s="109">
        <v>93.946516140360799</v>
      </c>
      <c r="L21" s="109">
        <v>89.654730539958706</v>
      </c>
      <c r="M21" s="110">
        <v>111.354462873893</v>
      </c>
    </row>
    <row r="22" spans="1:13" s="108" customFormat="1" ht="17.149999999999999" customHeight="1" x14ac:dyDescent="0.2">
      <c r="A22" s="207">
        <v>1989</v>
      </c>
      <c r="B22" s="186"/>
      <c r="C22" s="111">
        <v>111.526494591998</v>
      </c>
      <c r="D22" s="111">
        <v>113.954807982308</v>
      </c>
      <c r="E22" s="111">
        <v>120.151107962418</v>
      </c>
      <c r="F22" s="111">
        <v>109.099808556962</v>
      </c>
      <c r="G22" s="111">
        <v>95.417601486521306</v>
      </c>
      <c r="H22" s="111">
        <v>132.12516322295599</v>
      </c>
      <c r="I22" s="111">
        <v>121.179762181662</v>
      </c>
      <c r="J22" s="111">
        <v>97.780100249170502</v>
      </c>
      <c r="K22" s="111">
        <v>95.572881491059505</v>
      </c>
      <c r="L22" s="111">
        <v>91.166764685969895</v>
      </c>
      <c r="M22" s="112">
        <v>113.056154761174</v>
      </c>
    </row>
    <row r="23" spans="1:13" s="108" customFormat="1" ht="17.149999999999999" customHeight="1" x14ac:dyDescent="0.2">
      <c r="A23" s="206">
        <v>1990</v>
      </c>
      <c r="B23" s="181" t="s">
        <v>66</v>
      </c>
      <c r="C23" s="109">
        <v>118.60754186768099</v>
      </c>
      <c r="D23" s="109">
        <v>121.364874582212</v>
      </c>
      <c r="E23" s="109">
        <v>129.04740276474101</v>
      </c>
      <c r="F23" s="109">
        <v>114.60675127459901</v>
      </c>
      <c r="G23" s="109">
        <v>100.860003779221</v>
      </c>
      <c r="H23" s="109">
        <v>145.41253799466901</v>
      </c>
      <c r="I23" s="109">
        <v>128.11092112436901</v>
      </c>
      <c r="J23" s="109">
        <v>101.21098095966801</v>
      </c>
      <c r="K23" s="109">
        <v>99.973634792950094</v>
      </c>
      <c r="L23" s="109">
        <v>94.8134352734087</v>
      </c>
      <c r="M23" s="110">
        <v>114.438779419589</v>
      </c>
    </row>
    <row r="24" spans="1:13" s="108" customFormat="1" ht="17.149999999999999" customHeight="1" x14ac:dyDescent="0.2">
      <c r="A24" s="206">
        <v>1991</v>
      </c>
      <c r="B24" s="181"/>
      <c r="C24" s="109">
        <v>126.791462256551</v>
      </c>
      <c r="D24" s="109">
        <v>130.103145552131</v>
      </c>
      <c r="E24" s="109">
        <v>137.04834173615501</v>
      </c>
      <c r="F24" s="109">
        <v>118.50338081793601</v>
      </c>
      <c r="G24" s="109">
        <v>110.441704138247</v>
      </c>
      <c r="H24" s="109">
        <v>151.66527712844001</v>
      </c>
      <c r="I24" s="109">
        <v>138.10357297207</v>
      </c>
      <c r="J24" s="109">
        <v>111.53450101755401</v>
      </c>
      <c r="K24" s="109">
        <v>105.972052880527</v>
      </c>
      <c r="L24" s="109">
        <v>109.793958046607</v>
      </c>
      <c r="M24" s="110">
        <v>124.852708346771</v>
      </c>
    </row>
    <row r="25" spans="1:13" s="108" customFormat="1" ht="17.149999999999999" customHeight="1" x14ac:dyDescent="0.2">
      <c r="A25" s="206">
        <v>1992</v>
      </c>
      <c r="B25" s="181"/>
      <c r="C25" s="109">
        <v>129.51943571950699</v>
      </c>
      <c r="D25" s="109">
        <v>132.77317279293999</v>
      </c>
      <c r="E25" s="109">
        <v>138.59691056933201</v>
      </c>
      <c r="F25" s="109">
        <v>121.59776310235</v>
      </c>
      <c r="G25" s="109">
        <v>115.18212431587</v>
      </c>
      <c r="H25" s="109">
        <v>145.99418814664801</v>
      </c>
      <c r="I25" s="109">
        <v>143.35612073816901</v>
      </c>
      <c r="J25" s="109">
        <v>117.20231595129501</v>
      </c>
      <c r="K25" s="109">
        <v>111.170681889761</v>
      </c>
      <c r="L25" s="109">
        <v>116.051644774652</v>
      </c>
      <c r="M25" s="110">
        <v>130.91796365600899</v>
      </c>
    </row>
    <row r="26" spans="1:13" s="108" customFormat="1" ht="17.149999999999999" customHeight="1" x14ac:dyDescent="0.2">
      <c r="A26" s="206">
        <v>1993</v>
      </c>
      <c r="B26" s="181"/>
      <c r="C26" s="109">
        <v>125.961209463477</v>
      </c>
      <c r="D26" s="109">
        <v>128.64676705714501</v>
      </c>
      <c r="E26" s="109">
        <v>132.01549302833101</v>
      </c>
      <c r="F26" s="109">
        <v>124.34832513294</v>
      </c>
      <c r="G26" s="109">
        <v>112.15632420249401</v>
      </c>
      <c r="H26" s="109">
        <v>126.07267044137799</v>
      </c>
      <c r="I26" s="109">
        <v>142.71556613254799</v>
      </c>
      <c r="J26" s="109">
        <v>119.42895753240801</v>
      </c>
      <c r="K26" s="109">
        <v>113.17015458562</v>
      </c>
      <c r="L26" s="109">
        <v>117.47384630375301</v>
      </c>
      <c r="M26" s="110">
        <v>132.291229009045</v>
      </c>
    </row>
    <row r="27" spans="1:13" s="108" customFormat="1" ht="17.149999999999999" customHeight="1" x14ac:dyDescent="0.2">
      <c r="A27" s="207">
        <v>1994</v>
      </c>
      <c r="B27" s="186"/>
      <c r="C27" s="111">
        <v>120.149439911961</v>
      </c>
      <c r="D27" s="111">
        <v>121.971698955123</v>
      </c>
      <c r="E27" s="111">
        <v>123.627411848622</v>
      </c>
      <c r="F27" s="111">
        <v>124.34832513294</v>
      </c>
      <c r="G27" s="111">
        <v>112.358044210052</v>
      </c>
      <c r="H27" s="111">
        <v>109.495641109986</v>
      </c>
      <c r="I27" s="111">
        <v>135.797576391832</v>
      </c>
      <c r="J27" s="111">
        <v>117.20231595129501</v>
      </c>
      <c r="K27" s="111">
        <v>112.570312776862</v>
      </c>
      <c r="L27" s="111">
        <v>114.155376069184</v>
      </c>
      <c r="M27" s="112">
        <v>128.629188067618</v>
      </c>
    </row>
    <row r="28" spans="1:13" s="108" customFormat="1" ht="17.149999999999999" customHeight="1" x14ac:dyDescent="0.2">
      <c r="A28" s="206">
        <v>1995</v>
      </c>
      <c r="B28" s="181" t="s">
        <v>67</v>
      </c>
      <c r="C28" s="109">
        <v>116.947036281533</v>
      </c>
      <c r="D28" s="109">
        <v>118.33075271765701</v>
      </c>
      <c r="E28" s="109">
        <v>120.78836898779799</v>
      </c>
      <c r="F28" s="109">
        <v>119.305628076858</v>
      </c>
      <c r="G28" s="109">
        <v>110.542564142026</v>
      </c>
      <c r="H28" s="109">
        <v>109.20481603399701</v>
      </c>
      <c r="I28" s="109">
        <v>131.69802691585201</v>
      </c>
      <c r="J28" s="109">
        <v>111.332079055634</v>
      </c>
      <c r="K28" s="109">
        <v>107.371683767628</v>
      </c>
      <c r="L28" s="109">
        <v>107.423622164772</v>
      </c>
      <c r="M28" s="110">
        <v>121.419544964183</v>
      </c>
    </row>
    <row r="29" spans="1:13" s="108" customFormat="1" ht="17.149999999999999" customHeight="1" x14ac:dyDescent="0.2">
      <c r="A29" s="206">
        <v>1996</v>
      </c>
      <c r="B29" s="181"/>
      <c r="C29" s="109">
        <v>115.492949452736</v>
      </c>
      <c r="D29" s="109">
        <v>116.634200994661</v>
      </c>
      <c r="E29" s="109">
        <v>119.78035600887</v>
      </c>
      <c r="F29" s="109">
        <v>116.983228016965</v>
      </c>
      <c r="G29" s="109">
        <v>108.40913748779801</v>
      </c>
      <c r="H29" s="109">
        <v>110.25328526878501</v>
      </c>
      <c r="I29" s="109">
        <v>129.76119536657399</v>
      </c>
      <c r="J29" s="109">
        <v>107.822279050658</v>
      </c>
      <c r="K29" s="109">
        <v>102.900799668495</v>
      </c>
      <c r="L29" s="109">
        <v>104.332837316436</v>
      </c>
      <c r="M29" s="110">
        <v>117.953126676843</v>
      </c>
    </row>
    <row r="30" spans="1:13" s="108" customFormat="1" ht="17.149999999999999" customHeight="1" x14ac:dyDescent="0.2">
      <c r="A30" s="206">
        <v>1997</v>
      </c>
      <c r="B30" s="181"/>
      <c r="C30" s="109">
        <v>115.189059105718</v>
      </c>
      <c r="D30" s="109">
        <v>116.171134725465</v>
      </c>
      <c r="E30" s="109">
        <v>119.19076278479</v>
      </c>
      <c r="F30" s="109">
        <v>117.54941795510101</v>
      </c>
      <c r="G30" s="109">
        <v>107.895783567823</v>
      </c>
      <c r="H30" s="109">
        <v>108.826718999235</v>
      </c>
      <c r="I30" s="109">
        <v>129.48620169153301</v>
      </c>
      <c r="J30" s="109">
        <v>107.695698460081</v>
      </c>
      <c r="K30" s="109">
        <v>102.58599570961999</v>
      </c>
      <c r="L30" s="109">
        <v>104.401727548038</v>
      </c>
      <c r="M30" s="110">
        <v>117.623276966186</v>
      </c>
    </row>
    <row r="31" spans="1:13" s="108" customFormat="1" ht="17.149999999999999" customHeight="1" x14ac:dyDescent="0.2">
      <c r="A31" s="206">
        <v>1998</v>
      </c>
      <c r="B31" s="181"/>
      <c r="C31" s="109">
        <v>112.552873126321</v>
      </c>
      <c r="D31" s="109">
        <v>113.27675615862999</v>
      </c>
      <c r="E31" s="109">
        <v>116.065401206868</v>
      </c>
      <c r="F31" s="109">
        <v>115.32090492091601</v>
      </c>
      <c r="G31" s="109">
        <v>105.625545681822</v>
      </c>
      <c r="H31" s="109">
        <v>104.49086397735</v>
      </c>
      <c r="I31" s="109">
        <v>126.837497515675</v>
      </c>
      <c r="J31" s="109">
        <v>105.42427074848401</v>
      </c>
      <c r="K31" s="109">
        <v>100.266919115251</v>
      </c>
      <c r="L31" s="109">
        <v>102.37234919175999</v>
      </c>
      <c r="M31" s="110">
        <v>114.103091889326</v>
      </c>
    </row>
    <row r="32" spans="1:13" s="108" customFormat="1" ht="17.149999999999999" customHeight="1" x14ac:dyDescent="0.2">
      <c r="A32" s="207">
        <v>1999</v>
      </c>
      <c r="B32" s="186"/>
      <c r="C32" s="111">
        <v>110.294530491686</v>
      </c>
      <c r="D32" s="111">
        <v>110.81853643651699</v>
      </c>
      <c r="E32" s="111">
        <v>113.013232498081</v>
      </c>
      <c r="F32" s="111">
        <v>114.26031569473299</v>
      </c>
      <c r="G32" s="111">
        <v>102.309932420945</v>
      </c>
      <c r="H32" s="111">
        <v>100.05777740693701</v>
      </c>
      <c r="I32" s="111">
        <v>124.369566779895</v>
      </c>
      <c r="J32" s="111">
        <v>104.546802818766</v>
      </c>
      <c r="K32" s="111">
        <v>99.841366870026505</v>
      </c>
      <c r="L32" s="111">
        <v>101.081837519424</v>
      </c>
      <c r="M32" s="112">
        <v>113.286528005474</v>
      </c>
    </row>
    <row r="33" spans="1:13" s="108" customFormat="1" ht="17.149999999999999" customHeight="1" x14ac:dyDescent="0.2">
      <c r="A33" s="208">
        <v>2000</v>
      </c>
      <c r="B33" s="188" t="s">
        <v>68</v>
      </c>
      <c r="C33" s="113">
        <v>108.178697075358</v>
      </c>
      <c r="D33" s="113">
        <v>108.520972831252</v>
      </c>
      <c r="E33" s="113">
        <v>110.498534018143</v>
      </c>
      <c r="F33" s="113">
        <v>112.754666757717</v>
      </c>
      <c r="G33" s="113">
        <v>100.89941725398999</v>
      </c>
      <c r="H33" s="113">
        <v>96.453501647290295</v>
      </c>
      <c r="I33" s="113">
        <v>122.163400167372</v>
      </c>
      <c r="J33" s="113">
        <v>102.833050212714</v>
      </c>
      <c r="K33" s="113">
        <v>99.249206565923004</v>
      </c>
      <c r="L33" s="113">
        <v>98.470620990425701</v>
      </c>
      <c r="M33" s="114">
        <v>111.171081966458</v>
      </c>
    </row>
    <row r="34" spans="1:13" s="108" customFormat="1" ht="17.149999999999999" customHeight="1" x14ac:dyDescent="0.2">
      <c r="A34" s="206">
        <v>2001</v>
      </c>
      <c r="B34" s="181"/>
      <c r="C34" s="109">
        <v>106.586330982069</v>
      </c>
      <c r="D34" s="109">
        <v>106.854486542882</v>
      </c>
      <c r="E34" s="109">
        <v>108.72005931167099</v>
      </c>
      <c r="F34" s="109">
        <v>111.925787030856</v>
      </c>
      <c r="G34" s="109">
        <v>99.470394653819795</v>
      </c>
      <c r="H34" s="109">
        <v>94.559723476467099</v>
      </c>
      <c r="I34" s="109">
        <v>120.18605706856</v>
      </c>
      <c r="J34" s="109">
        <v>101.45959091604</v>
      </c>
      <c r="K34" s="109">
        <v>98.884994364137896</v>
      </c>
      <c r="L34" s="109">
        <v>97.227335933265493</v>
      </c>
      <c r="M34" s="110">
        <v>109.08644701921401</v>
      </c>
    </row>
    <row r="35" spans="1:13" s="108" customFormat="1" ht="17.149999999999999" customHeight="1" x14ac:dyDescent="0.2">
      <c r="A35" s="206">
        <v>2002</v>
      </c>
      <c r="B35" s="189"/>
      <c r="C35" s="115">
        <v>104.536487704116</v>
      </c>
      <c r="D35" s="115">
        <v>105.031239712841</v>
      </c>
      <c r="E35" s="115">
        <v>106.88279775522101</v>
      </c>
      <c r="F35" s="115">
        <v>110.968023883851</v>
      </c>
      <c r="G35" s="115">
        <v>99.619152747311503</v>
      </c>
      <c r="H35" s="115">
        <v>93.983503333984103</v>
      </c>
      <c r="I35" s="115">
        <v>116.799503799807</v>
      </c>
      <c r="J35" s="115">
        <v>99.683497323678395</v>
      </c>
      <c r="K35" s="115">
        <v>97.807030620237896</v>
      </c>
      <c r="L35" s="115">
        <v>95.066132522913193</v>
      </c>
      <c r="M35" s="116">
        <v>106.29409558562899</v>
      </c>
    </row>
    <row r="36" spans="1:13" s="108" customFormat="1" ht="17.149999999999999" customHeight="1" x14ac:dyDescent="0.2">
      <c r="A36" s="206">
        <v>2003</v>
      </c>
      <c r="B36" s="190"/>
      <c r="C36" s="115">
        <v>102.006341024325</v>
      </c>
      <c r="D36" s="115">
        <v>102.323221914668</v>
      </c>
      <c r="E36" s="115">
        <v>104.50422494816</v>
      </c>
      <c r="F36" s="115">
        <v>108.93103817923701</v>
      </c>
      <c r="G36" s="115">
        <v>99.072963073330598</v>
      </c>
      <c r="H36" s="115">
        <v>94.505702688050107</v>
      </c>
      <c r="I36" s="115">
        <v>111.800265686245</v>
      </c>
      <c r="J36" s="115">
        <v>96.162866117175597</v>
      </c>
      <c r="K36" s="115">
        <v>95.370603306220701</v>
      </c>
      <c r="L36" s="115">
        <v>91.449494936938507</v>
      </c>
      <c r="M36" s="116">
        <v>100.01867606890799</v>
      </c>
    </row>
    <row r="37" spans="1:13" s="108" customFormat="1" ht="17.149999999999999" customHeight="1" x14ac:dyDescent="0.2">
      <c r="A37" s="206">
        <v>2004</v>
      </c>
      <c r="B37" s="190"/>
      <c r="C37" s="115">
        <v>100.847411408811</v>
      </c>
      <c r="D37" s="115">
        <v>100.990954446828</v>
      </c>
      <c r="E37" s="115">
        <v>103.347053301519</v>
      </c>
      <c r="F37" s="115">
        <v>104.666802148762</v>
      </c>
      <c r="G37" s="115">
        <v>98.297673446714697</v>
      </c>
      <c r="H37" s="115">
        <v>99.488935395304097</v>
      </c>
      <c r="I37" s="115">
        <v>106.68356829737699</v>
      </c>
      <c r="J37" s="115">
        <v>94.398010259836497</v>
      </c>
      <c r="K37" s="115">
        <v>93.341583529867805</v>
      </c>
      <c r="L37" s="115">
        <v>90.675738402165805</v>
      </c>
      <c r="M37" s="116">
        <v>96.784959030175301</v>
      </c>
    </row>
    <row r="38" spans="1:13" s="108" customFormat="1" ht="17.149999999999999" customHeight="1" x14ac:dyDescent="0.2">
      <c r="A38" s="209">
        <v>2005</v>
      </c>
      <c r="B38" s="192" t="s">
        <v>69</v>
      </c>
      <c r="C38" s="117">
        <v>99.558318060363106</v>
      </c>
      <c r="D38" s="117">
        <v>99.6029529589037</v>
      </c>
      <c r="E38" s="117">
        <v>101.330976328977</v>
      </c>
      <c r="F38" s="117">
        <v>100.427021821764</v>
      </c>
      <c r="G38" s="117">
        <v>97.690954652420004</v>
      </c>
      <c r="H38" s="117">
        <v>100.019103809109</v>
      </c>
      <c r="I38" s="117">
        <v>102.988260706162</v>
      </c>
      <c r="J38" s="117">
        <v>94.601755324953004</v>
      </c>
      <c r="K38" s="117">
        <v>91.018568396288501</v>
      </c>
      <c r="L38" s="117">
        <v>93.454842560110293</v>
      </c>
      <c r="M38" s="118">
        <v>96.397587670116295</v>
      </c>
    </row>
    <row r="39" spans="1:13" s="108" customFormat="1" ht="17.149999999999999" customHeight="1" x14ac:dyDescent="0.2">
      <c r="A39" s="206">
        <v>2006</v>
      </c>
      <c r="B39" s="193"/>
      <c r="C39" s="119">
        <v>100.551905030147</v>
      </c>
      <c r="D39" s="119">
        <v>100.579419951139</v>
      </c>
      <c r="E39" s="119">
        <v>101.563329945183</v>
      </c>
      <c r="F39" s="119">
        <v>100.548982634878</v>
      </c>
      <c r="G39" s="119">
        <v>98.656846846313002</v>
      </c>
      <c r="H39" s="119">
        <v>101.839069870339</v>
      </c>
      <c r="I39" s="119">
        <v>102.08033333744601</v>
      </c>
      <c r="J39" s="119">
        <v>97.731814751204297</v>
      </c>
      <c r="K39" s="119">
        <v>97.7611186180456</v>
      </c>
      <c r="L39" s="119">
        <v>94.814832741994607</v>
      </c>
      <c r="M39" s="120">
        <v>97.145654941863896</v>
      </c>
    </row>
    <row r="40" spans="1:13" s="108" customFormat="1" ht="17.149999999999999" customHeight="1" x14ac:dyDescent="0.2">
      <c r="A40" s="206">
        <v>2007</v>
      </c>
      <c r="B40" s="189"/>
      <c r="C40" s="119">
        <v>103.41442569394999</v>
      </c>
      <c r="D40" s="119">
        <v>103.657684110867</v>
      </c>
      <c r="E40" s="119">
        <v>104.642332462018</v>
      </c>
      <c r="F40" s="119">
        <v>101.95069279559701</v>
      </c>
      <c r="G40" s="119">
        <v>99.939417364551304</v>
      </c>
      <c r="H40" s="119">
        <v>110.599020813598</v>
      </c>
      <c r="I40" s="119">
        <v>102.089139901922</v>
      </c>
      <c r="J40" s="119">
        <v>100.807941978133</v>
      </c>
      <c r="K40" s="119">
        <v>102.2604113358</v>
      </c>
      <c r="L40" s="119">
        <v>97.527153483279406</v>
      </c>
      <c r="M40" s="120">
        <v>99.554570992626694</v>
      </c>
    </row>
    <row r="41" spans="1:13" s="108" customFormat="1" ht="17.149999999999999" customHeight="1" x14ac:dyDescent="0.2">
      <c r="A41" s="206">
        <v>2008</v>
      </c>
      <c r="B41" s="189"/>
      <c r="C41" s="119">
        <v>107.938496980983</v>
      </c>
      <c r="D41" s="119">
        <v>108.377737579986</v>
      </c>
      <c r="E41" s="119">
        <v>110.328031645545</v>
      </c>
      <c r="F41" s="119">
        <v>103.217281414705</v>
      </c>
      <c r="G41" s="119">
        <v>104.21651365895301</v>
      </c>
      <c r="H41" s="119">
        <v>125.44206785503999</v>
      </c>
      <c r="I41" s="119">
        <v>102.894640420088</v>
      </c>
      <c r="J41" s="119">
        <v>102.733250222292</v>
      </c>
      <c r="K41" s="119">
        <v>103.442874157709</v>
      </c>
      <c r="L41" s="119">
        <v>100.851165237091</v>
      </c>
      <c r="M41" s="120">
        <v>100.834548110016</v>
      </c>
    </row>
    <row r="42" spans="1:13" s="108" customFormat="1" ht="17.149999999999999" customHeight="1" x14ac:dyDescent="0.2">
      <c r="A42" s="207">
        <v>2009</v>
      </c>
      <c r="B42" s="194"/>
      <c r="C42" s="121">
        <v>102.89134304942699</v>
      </c>
      <c r="D42" s="121">
        <v>103.014347554784</v>
      </c>
      <c r="E42" s="121">
        <v>103.565865297682</v>
      </c>
      <c r="F42" s="121">
        <v>102.512771770924</v>
      </c>
      <c r="G42" s="121">
        <v>102.260253529409</v>
      </c>
      <c r="H42" s="121">
        <v>106.362418805521</v>
      </c>
      <c r="I42" s="121">
        <v>102.17077484225101</v>
      </c>
      <c r="J42" s="121">
        <v>101.418160096539</v>
      </c>
      <c r="K42" s="121">
        <v>99.658682199950405</v>
      </c>
      <c r="L42" s="121">
        <v>101.628614935192</v>
      </c>
      <c r="M42" s="122">
        <v>101.467785205962</v>
      </c>
    </row>
    <row r="43" spans="1:13" s="108" customFormat="1" ht="17.149999999999999" customHeight="1" x14ac:dyDescent="0.2">
      <c r="A43" s="206">
        <v>2010</v>
      </c>
      <c r="B43" s="189" t="s">
        <v>124</v>
      </c>
      <c r="C43" s="119">
        <v>98.879181130813706</v>
      </c>
      <c r="D43" s="119">
        <v>98.827915598196398</v>
      </c>
      <c r="E43" s="119">
        <v>98.689681639502993</v>
      </c>
      <c r="F43" s="119">
        <v>100.19608246876599</v>
      </c>
      <c r="G43" s="119">
        <v>100.16475765509099</v>
      </c>
      <c r="H43" s="119">
        <v>96.361779279023395</v>
      </c>
      <c r="I43" s="119">
        <v>99.663860033998006</v>
      </c>
      <c r="J43" s="119">
        <v>99.227988513368103</v>
      </c>
      <c r="K43" s="119">
        <v>98.799313476154396</v>
      </c>
      <c r="L43" s="119">
        <v>99.101313049561796</v>
      </c>
      <c r="M43" s="120">
        <v>99.749268253512795</v>
      </c>
    </row>
    <row r="44" spans="1:13" s="108" customFormat="1" ht="17.149999999999999" customHeight="1" x14ac:dyDescent="0.2">
      <c r="A44" s="210">
        <v>2011</v>
      </c>
      <c r="B44" s="196"/>
      <c r="C44" s="123">
        <v>100</v>
      </c>
      <c r="D44" s="123">
        <v>100</v>
      </c>
      <c r="E44" s="123">
        <v>100</v>
      </c>
      <c r="F44" s="123">
        <v>100</v>
      </c>
      <c r="G44" s="123">
        <v>100</v>
      </c>
      <c r="H44" s="123">
        <v>100</v>
      </c>
      <c r="I44" s="123">
        <v>100</v>
      </c>
      <c r="J44" s="123">
        <v>100</v>
      </c>
      <c r="K44" s="123">
        <v>100</v>
      </c>
      <c r="L44" s="123">
        <v>100</v>
      </c>
      <c r="M44" s="124">
        <v>100</v>
      </c>
    </row>
    <row r="45" spans="1:13" s="108" customFormat="1" ht="17.149999999999999" customHeight="1" x14ac:dyDescent="0.2">
      <c r="A45" s="208">
        <v>2012</v>
      </c>
      <c r="B45" s="197"/>
      <c r="C45" s="125">
        <v>102.42447842919999</v>
      </c>
      <c r="D45" s="125">
        <v>102.5756216589</v>
      </c>
      <c r="E45" s="125">
        <v>103.2290937611</v>
      </c>
      <c r="F45" s="125">
        <v>101.2905282328</v>
      </c>
      <c r="G45" s="125">
        <v>100.0611644345</v>
      </c>
      <c r="H45" s="125">
        <v>109.7218428163</v>
      </c>
      <c r="I45" s="125">
        <v>99.691223847399996</v>
      </c>
      <c r="J45" s="125">
        <v>100.659404016</v>
      </c>
      <c r="K45" s="125">
        <v>99.183876849000001</v>
      </c>
      <c r="L45" s="125">
        <v>100.08456760030001</v>
      </c>
      <c r="M45" s="126">
        <v>105.1857294604</v>
      </c>
    </row>
    <row r="46" spans="1:13" s="108" customFormat="1" ht="17.149999999999999" customHeight="1" x14ac:dyDescent="0.2">
      <c r="A46" s="208">
        <v>2013</v>
      </c>
      <c r="B46" s="197"/>
      <c r="C46" s="125">
        <v>105.6462018245</v>
      </c>
      <c r="D46" s="125">
        <v>105.928369094</v>
      </c>
      <c r="E46" s="125">
        <v>107.134967386</v>
      </c>
      <c r="F46" s="125">
        <v>103.59713322349999</v>
      </c>
      <c r="G46" s="125">
        <v>101.186806784</v>
      </c>
      <c r="H46" s="125">
        <v>118.0428968189</v>
      </c>
      <c r="I46" s="125">
        <v>101.38275806190001</v>
      </c>
      <c r="J46" s="125">
        <v>102.3901844836</v>
      </c>
      <c r="K46" s="125">
        <v>102.1310765506</v>
      </c>
      <c r="L46" s="125">
        <v>100.0708235924</v>
      </c>
      <c r="M46" s="126">
        <v>106.1340532519</v>
      </c>
    </row>
    <row r="47" spans="1:13" s="108" customFormat="1" ht="17.149999999999999" customHeight="1" x14ac:dyDescent="0.2">
      <c r="A47" s="208">
        <v>2014</v>
      </c>
      <c r="B47" s="197"/>
      <c r="C47" s="125">
        <v>112.7041517393</v>
      </c>
      <c r="D47" s="125">
        <v>113.21879519469999</v>
      </c>
      <c r="E47" s="125">
        <v>116.00319551939999</v>
      </c>
      <c r="F47" s="125">
        <v>111.672552704</v>
      </c>
      <c r="G47" s="125">
        <v>103.332356484</v>
      </c>
      <c r="H47" s="125">
        <v>136.222940362</v>
      </c>
      <c r="I47" s="125">
        <v>105.24755115799999</v>
      </c>
      <c r="J47" s="125">
        <v>105.0539217298</v>
      </c>
      <c r="K47" s="125">
        <v>106.98230648569999</v>
      </c>
      <c r="L47" s="125">
        <v>100.54002276529999</v>
      </c>
      <c r="M47" s="126">
        <v>106.9305882009</v>
      </c>
    </row>
    <row r="48" spans="1:13" s="108" customFormat="1" ht="17.149999999999999" customHeight="1" x14ac:dyDescent="0.2">
      <c r="A48" s="211">
        <v>2015</v>
      </c>
      <c r="B48" s="199">
        <f>DATEVALUE(LEFT(A48,4) &amp; "/1/1")</f>
        <v>42005</v>
      </c>
      <c r="C48" s="127">
        <v>115.3307707921</v>
      </c>
      <c r="D48" s="127">
        <v>115.9567150769</v>
      </c>
      <c r="E48" s="127">
        <v>119.17264689309999</v>
      </c>
      <c r="F48" s="127">
        <v>118.9119018283</v>
      </c>
      <c r="G48" s="127">
        <v>104.26966264710001</v>
      </c>
      <c r="H48" s="127">
        <v>138.51878605229999</v>
      </c>
      <c r="I48" s="127">
        <v>108.700777786</v>
      </c>
      <c r="J48" s="127">
        <v>106.5264344818</v>
      </c>
      <c r="K48" s="127">
        <v>108.8844351054</v>
      </c>
      <c r="L48" s="127">
        <v>101.6575070128</v>
      </c>
      <c r="M48" s="128">
        <v>107.3962923668</v>
      </c>
    </row>
    <row r="49" spans="1:13" s="108" customFormat="1" ht="17.149999999999999" customHeight="1" x14ac:dyDescent="0.2">
      <c r="A49" s="208">
        <v>2016</v>
      </c>
      <c r="B49" s="197"/>
      <c r="C49" s="125">
        <v>113.2502034157</v>
      </c>
      <c r="D49" s="125">
        <v>113.77230469449999</v>
      </c>
      <c r="E49" s="125">
        <v>116.4895347763</v>
      </c>
      <c r="F49" s="125">
        <v>118.7178149467</v>
      </c>
      <c r="G49" s="125">
        <v>103.89947394169999</v>
      </c>
      <c r="H49" s="125">
        <v>129.95230100699999</v>
      </c>
      <c r="I49" s="125">
        <v>109.1965574222</v>
      </c>
      <c r="J49" s="125">
        <v>105.8043987879</v>
      </c>
      <c r="K49" s="125">
        <v>107.46099172</v>
      </c>
      <c r="L49" s="125">
        <v>101.5630548426</v>
      </c>
      <c r="M49" s="126">
        <v>107.8629118585</v>
      </c>
    </row>
    <row r="50" spans="1:13" s="108" customFormat="1" ht="17.149999999999999" customHeight="1" x14ac:dyDescent="0.2">
      <c r="A50" s="208">
        <v>2017</v>
      </c>
      <c r="B50" s="197"/>
      <c r="C50" s="125">
        <v>114.1893589755</v>
      </c>
      <c r="D50" s="125">
        <v>114.67888098580001</v>
      </c>
      <c r="E50" s="125">
        <v>117.4703830541</v>
      </c>
      <c r="F50" s="125">
        <v>119.2109713138</v>
      </c>
      <c r="G50" s="125">
        <v>105.8732042181</v>
      </c>
      <c r="H50" s="125">
        <v>131.3389567893</v>
      </c>
      <c r="I50" s="125">
        <v>109.7731299134</v>
      </c>
      <c r="J50" s="125">
        <v>106.4931826281</v>
      </c>
      <c r="K50" s="125">
        <v>109.405489913</v>
      </c>
      <c r="L50" s="125">
        <v>101.5772433322</v>
      </c>
      <c r="M50" s="126">
        <v>108.0669988758</v>
      </c>
    </row>
    <row r="51" spans="1:13" s="108" customFormat="1" ht="17.149999999999999" customHeight="1" x14ac:dyDescent="0.2">
      <c r="A51" s="206">
        <v>2018</v>
      </c>
      <c r="B51" s="189"/>
      <c r="C51" s="119">
        <v>117.36574794889999</v>
      </c>
      <c r="D51" s="119">
        <v>117.9775960523</v>
      </c>
      <c r="E51" s="119">
        <v>121.4914480092</v>
      </c>
      <c r="F51" s="119">
        <v>120.11561367900001</v>
      </c>
      <c r="G51" s="119">
        <v>108.7526851014</v>
      </c>
      <c r="H51" s="119">
        <v>138.8135824318</v>
      </c>
      <c r="I51" s="119">
        <v>112.21426004529999</v>
      </c>
      <c r="J51" s="119">
        <v>107.6737053553</v>
      </c>
      <c r="K51" s="119">
        <v>111.5387574372</v>
      </c>
      <c r="L51" s="119">
        <v>102.13093476989999</v>
      </c>
      <c r="M51" s="120">
        <v>108.8301868162</v>
      </c>
    </row>
    <row r="52" spans="1:13" s="108" customFormat="1" ht="17.149999999999999" customHeight="1" x14ac:dyDescent="0.2">
      <c r="A52" s="260">
        <v>2019</v>
      </c>
      <c r="B52" s="256"/>
      <c r="C52" s="257">
        <v>119.35806013849999</v>
      </c>
      <c r="D52" s="257">
        <v>119.9606254402</v>
      </c>
      <c r="E52" s="257">
        <v>123.5955909761</v>
      </c>
      <c r="F52" s="257">
        <v>120.695494505</v>
      </c>
      <c r="G52" s="257">
        <v>109.4185890551</v>
      </c>
      <c r="H52" s="257">
        <v>140.3324149069</v>
      </c>
      <c r="I52" s="258">
        <v>115.3505497188</v>
      </c>
      <c r="J52" s="257">
        <v>109.3015857227</v>
      </c>
      <c r="K52" s="257">
        <v>113.02183917390001</v>
      </c>
      <c r="L52" s="257">
        <v>103.7285249278</v>
      </c>
      <c r="M52" s="261">
        <v>109.8694008069</v>
      </c>
    </row>
    <row r="53" spans="1:13" s="108" customFormat="1" ht="17.149999999999999" customHeight="1" x14ac:dyDescent="0.2">
      <c r="A53" s="208">
        <v>2020</v>
      </c>
      <c r="B53" s="253" t="s">
        <v>402</v>
      </c>
      <c r="C53" s="119">
        <v>120.24614857100001</v>
      </c>
      <c r="D53" s="119">
        <v>120.88268266</v>
      </c>
      <c r="E53" s="119">
        <v>124.3226864918</v>
      </c>
      <c r="F53" s="119">
        <v>120.75838008140001</v>
      </c>
      <c r="G53" s="119">
        <v>109.0209899274</v>
      </c>
      <c r="H53" s="119">
        <v>136.58158330239999</v>
      </c>
      <c r="I53" s="132">
        <v>119.6335613162</v>
      </c>
      <c r="J53" s="119">
        <v>110.7953414983</v>
      </c>
      <c r="K53" s="119">
        <v>113.6995262416</v>
      </c>
      <c r="L53" s="119">
        <v>106.0300841896</v>
      </c>
      <c r="M53" s="120">
        <v>111.1809629557</v>
      </c>
    </row>
    <row r="54" spans="1:13" s="108" customFormat="1" ht="17.149999999999999" customHeight="1" x14ac:dyDescent="0.2">
      <c r="A54" s="208">
        <v>2021</v>
      </c>
      <c r="B54" s="202"/>
      <c r="C54" s="119">
        <v>123.52195890350001</v>
      </c>
      <c r="D54" s="119">
        <v>124.22807548350001</v>
      </c>
      <c r="E54" s="119">
        <v>128.25206845899999</v>
      </c>
      <c r="F54" s="119">
        <v>121.0262015695</v>
      </c>
      <c r="G54" s="119">
        <v>110.66763797759999</v>
      </c>
      <c r="H54" s="119">
        <v>144.74386136090001</v>
      </c>
      <c r="I54" s="132">
        <v>121.7852373699</v>
      </c>
      <c r="J54" s="119">
        <v>112.4282659599</v>
      </c>
      <c r="K54" s="119">
        <v>117.14702840389999</v>
      </c>
      <c r="L54" s="119">
        <v>107.0302406039</v>
      </c>
      <c r="M54" s="120">
        <v>110.7916480695</v>
      </c>
    </row>
    <row r="55" spans="1:13" s="108" customFormat="1" ht="17.149999999999999" customHeight="1" x14ac:dyDescent="0.2">
      <c r="A55" s="212"/>
      <c r="B55" s="201"/>
      <c r="C55" s="129"/>
      <c r="D55" s="129"/>
      <c r="E55" s="129"/>
      <c r="F55" s="129"/>
      <c r="G55" s="129"/>
      <c r="H55" s="129"/>
      <c r="I55" s="130"/>
      <c r="J55" s="129"/>
      <c r="K55" s="129"/>
      <c r="L55" s="129"/>
      <c r="M55" s="131"/>
    </row>
    <row r="56" spans="1:13" ht="17.149999999999999" customHeight="1" x14ac:dyDescent="0.2">
      <c r="A56" s="9" t="s">
        <v>254</v>
      </c>
      <c r="B56" s="51">
        <f>DATEVALUE(LEFT(A56,4) &amp; "/1/1")</f>
        <v>40544</v>
      </c>
      <c r="C56" s="7">
        <v>98.785789555488321</v>
      </c>
      <c r="D56" s="7">
        <v>98.733937685836935</v>
      </c>
      <c r="E56" s="7">
        <v>98.479764292800539</v>
      </c>
      <c r="F56" s="7">
        <v>99.901983511695178</v>
      </c>
      <c r="G56" s="7">
        <v>99.636234283185871</v>
      </c>
      <c r="H56" s="7">
        <v>96.119711757905051</v>
      </c>
      <c r="I56" s="7">
        <v>99.620461375299499</v>
      </c>
      <c r="J56" s="7">
        <v>99.479266428216789</v>
      </c>
      <c r="K56" s="7">
        <v>99.471718792188781</v>
      </c>
      <c r="L56" s="7">
        <v>99.956208585419532</v>
      </c>
      <c r="M56" s="11">
        <v>97.417214633459963</v>
      </c>
    </row>
    <row r="57" spans="1:13" ht="17.149999999999999" customHeight="1" x14ac:dyDescent="0.2">
      <c r="A57" s="10" t="s">
        <v>80</v>
      </c>
      <c r="B57" s="202"/>
      <c r="C57" s="7">
        <v>99.459722444899413</v>
      </c>
      <c r="D57" s="7">
        <v>99.450214625135644</v>
      </c>
      <c r="E57" s="7">
        <v>99.308032041489255</v>
      </c>
      <c r="F57" s="7">
        <v>99.804805179159374</v>
      </c>
      <c r="G57" s="7">
        <v>99.856130402891495</v>
      </c>
      <c r="H57" s="7">
        <v>98.463069262483785</v>
      </c>
      <c r="I57" s="7">
        <v>99.690020209404906</v>
      </c>
      <c r="J57" s="7">
        <v>99.86714562248163</v>
      </c>
      <c r="K57" s="7">
        <v>100.36813331723351</v>
      </c>
      <c r="L57" s="7">
        <v>99.956208585419532</v>
      </c>
      <c r="M57" s="11">
        <v>97.417214633459963</v>
      </c>
    </row>
    <row r="58" spans="1:13" ht="17.149999999999999" customHeight="1" x14ac:dyDescent="0.2">
      <c r="A58" s="8" t="s">
        <v>81</v>
      </c>
      <c r="B58" s="202"/>
      <c r="C58" s="7">
        <v>99.995209640498189</v>
      </c>
      <c r="D58" s="7">
        <v>99.995537140988986</v>
      </c>
      <c r="E58" s="7">
        <v>100.09239127691013</v>
      </c>
      <c r="F58" s="7">
        <v>99.839047239048057</v>
      </c>
      <c r="G58" s="55">
        <v>100.13221246236773</v>
      </c>
      <c r="H58" s="7">
        <v>100.55556862621869</v>
      </c>
      <c r="I58" s="7">
        <v>99.805807326332584</v>
      </c>
      <c r="J58" s="7">
        <v>99.711525622481631</v>
      </c>
      <c r="K58" s="7">
        <v>100.36813331723351</v>
      </c>
      <c r="L58" s="7">
        <v>99.956208585419532</v>
      </c>
      <c r="M58" s="11">
        <v>97.417214633459963</v>
      </c>
    </row>
    <row r="59" spans="1:13" ht="17.149999999999999" customHeight="1" x14ac:dyDescent="0.2">
      <c r="A59" s="8" t="s">
        <v>82</v>
      </c>
      <c r="B59" s="202"/>
      <c r="C59" s="7">
        <v>100.06425989758256</v>
      </c>
      <c r="D59" s="7">
        <v>100.07183045351806</v>
      </c>
      <c r="E59" s="7">
        <v>100.17149876023703</v>
      </c>
      <c r="F59" s="7">
        <v>99.843798495155767</v>
      </c>
      <c r="G59" s="7">
        <v>100.29679321597314</v>
      </c>
      <c r="H59" s="7">
        <v>100.17006902413115</v>
      </c>
      <c r="I59" s="7">
        <v>100.2113545793019</v>
      </c>
      <c r="J59" s="7">
        <v>99.779566763701382</v>
      </c>
      <c r="K59" s="7">
        <v>100.57639751009444</v>
      </c>
      <c r="L59" s="7">
        <v>99.985912518063543</v>
      </c>
      <c r="M59" s="11">
        <v>97.481264267827783</v>
      </c>
    </row>
    <row r="60" spans="1:13" ht="17.149999999999999" customHeight="1" x14ac:dyDescent="0.2">
      <c r="A60" s="8" t="s">
        <v>72</v>
      </c>
      <c r="B60" s="202"/>
      <c r="C60" s="7">
        <v>99.887816612092308</v>
      </c>
      <c r="D60" s="7">
        <v>99.859851243314438</v>
      </c>
      <c r="E60" s="7">
        <v>99.825617958538544</v>
      </c>
      <c r="F60" s="7">
        <v>99.875395010125729</v>
      </c>
      <c r="G60" s="7">
        <v>100.23588933569108</v>
      </c>
      <c r="H60" s="7">
        <v>99.25830579684326</v>
      </c>
      <c r="I60" s="7">
        <v>100.12999924686648</v>
      </c>
      <c r="J60" s="7">
        <v>99.960235672954042</v>
      </c>
      <c r="K60" s="7">
        <v>100.7154963157015</v>
      </c>
      <c r="L60" s="7">
        <v>100.00585658712444</v>
      </c>
      <c r="M60" s="11">
        <v>97.531707494940235</v>
      </c>
    </row>
    <row r="61" spans="1:13" ht="17.149999999999999" customHeight="1" x14ac:dyDescent="0.2">
      <c r="A61" s="8" t="s">
        <v>73</v>
      </c>
      <c r="B61" s="202"/>
      <c r="C61" s="7">
        <v>100.12024670886355</v>
      </c>
      <c r="D61" s="7">
        <v>100.10241505631126</v>
      </c>
      <c r="E61" s="7">
        <v>100.16629127839877</v>
      </c>
      <c r="F61" s="7">
        <v>99.873939635267078</v>
      </c>
      <c r="G61" s="7">
        <v>100.21734726351974</v>
      </c>
      <c r="H61" s="7">
        <v>100.17006902413115</v>
      </c>
      <c r="I61" s="7">
        <v>100.2113545793019</v>
      </c>
      <c r="J61" s="7">
        <v>99.915106763701374</v>
      </c>
      <c r="K61" s="7">
        <v>100.57639751009444</v>
      </c>
      <c r="L61" s="7">
        <v>99.985912518063543</v>
      </c>
      <c r="M61" s="11">
        <v>97.481264267827783</v>
      </c>
    </row>
    <row r="62" spans="1:13" ht="17.149999999999999" customHeight="1" x14ac:dyDescent="0.2">
      <c r="A62" s="8" t="s">
        <v>74</v>
      </c>
      <c r="B62" s="202"/>
      <c r="C62" s="7">
        <v>99.820204722092924</v>
      </c>
      <c r="D62" s="7">
        <v>99.817659235050996</v>
      </c>
      <c r="E62" s="7">
        <v>99.818683515379888</v>
      </c>
      <c r="F62" s="7">
        <v>99.918364977779873</v>
      </c>
      <c r="G62" s="7">
        <v>100.12745634651971</v>
      </c>
      <c r="H62" s="7">
        <v>99.25830579684326</v>
      </c>
      <c r="I62" s="7">
        <v>100.12999924686649</v>
      </c>
      <c r="J62" s="7">
        <v>99.814655672954046</v>
      </c>
      <c r="K62" s="7">
        <v>100.7154963157015</v>
      </c>
      <c r="L62" s="7">
        <v>100.00585658712444</v>
      </c>
      <c r="M62" s="11">
        <v>97.531707494940235</v>
      </c>
    </row>
    <row r="63" spans="1:13" ht="17.149999999999999" customHeight="1" x14ac:dyDescent="0.2">
      <c r="A63" s="8" t="s">
        <v>75</v>
      </c>
      <c r="B63" s="202"/>
      <c r="C63" s="7">
        <v>99.967176057066567</v>
      </c>
      <c r="D63" s="7">
        <v>99.999891422843575</v>
      </c>
      <c r="E63" s="7">
        <v>99.794052425477958</v>
      </c>
      <c r="F63" s="7">
        <v>99.954380720292676</v>
      </c>
      <c r="G63" s="7">
        <v>100.11672040700041</v>
      </c>
      <c r="H63" s="7">
        <v>99.199178783369277</v>
      </c>
      <c r="I63" s="7">
        <v>100.11467929045824</v>
      </c>
      <c r="J63" s="7">
        <v>100.60348615479606</v>
      </c>
      <c r="K63" s="7">
        <v>100.7154963157015</v>
      </c>
      <c r="L63" s="7">
        <v>100.00585658712444</v>
      </c>
      <c r="M63" s="11">
        <v>102.34128294251403</v>
      </c>
    </row>
    <row r="64" spans="1:13" ht="17.149999999999999" customHeight="1" x14ac:dyDescent="0.2">
      <c r="A64" s="8" t="s">
        <v>76</v>
      </c>
      <c r="B64" s="202"/>
      <c r="C64" s="7">
        <v>100.54471869163352</v>
      </c>
      <c r="D64" s="7">
        <v>100.56217179041998</v>
      </c>
      <c r="E64" s="7">
        <v>100.65299609729024</v>
      </c>
      <c r="F64" s="7">
        <v>99.963487650422522</v>
      </c>
      <c r="G64" s="7">
        <v>99.830839613113966</v>
      </c>
      <c r="H64" s="7">
        <v>101.62303029983647</v>
      </c>
      <c r="I64" s="7">
        <v>100.28002883972813</v>
      </c>
      <c r="J64" s="7">
        <v>100.29584192163045</v>
      </c>
      <c r="K64" s="7">
        <v>99.780038122441411</v>
      </c>
      <c r="L64" s="7">
        <v>100.00585658712444</v>
      </c>
      <c r="M64" s="11">
        <v>102.34128294251403</v>
      </c>
    </row>
    <row r="65" spans="1:13" ht="17.149999999999999" customHeight="1" x14ac:dyDescent="0.2">
      <c r="A65" s="8" t="s">
        <v>77</v>
      </c>
      <c r="B65" s="202"/>
      <c r="C65" s="7">
        <v>100.39077210084312</v>
      </c>
      <c r="D65" s="7">
        <v>100.42181019025597</v>
      </c>
      <c r="E65" s="7">
        <v>100.61508693083233</v>
      </c>
      <c r="F65" s="7">
        <v>99.987864735452575</v>
      </c>
      <c r="G65" s="7">
        <v>99.811514921968651</v>
      </c>
      <c r="H65" s="7">
        <v>101.62303029983647</v>
      </c>
      <c r="I65" s="7">
        <v>100.19867350729271</v>
      </c>
      <c r="J65" s="7">
        <v>99.855052559710103</v>
      </c>
      <c r="K65" s="7">
        <v>98.559059717630774</v>
      </c>
      <c r="L65" s="7">
        <v>100.00585658712444</v>
      </c>
      <c r="M65" s="11">
        <v>102.84115146331885</v>
      </c>
    </row>
    <row r="66" spans="1:13" ht="17.149999999999999" customHeight="1" x14ac:dyDescent="0.2">
      <c r="A66" s="8" t="s">
        <v>78</v>
      </c>
      <c r="B66" s="202"/>
      <c r="C66" s="7">
        <v>100.36941947595771</v>
      </c>
      <c r="D66" s="7">
        <v>100.37729420296355</v>
      </c>
      <c r="E66" s="7">
        <v>100.39291389702012</v>
      </c>
      <c r="F66" s="7">
        <v>100.00468393545258</v>
      </c>
      <c r="G66" s="7">
        <v>99.771400636254967</v>
      </c>
      <c r="H66" s="7">
        <v>101.21742314628932</v>
      </c>
      <c r="I66" s="7">
        <v>100.01946757136876</v>
      </c>
      <c r="J66" s="7">
        <v>100.33149158456797</v>
      </c>
      <c r="K66" s="7">
        <v>99.076816382964722</v>
      </c>
      <c r="L66" s="7">
        <v>100.00585658712444</v>
      </c>
      <c r="M66" s="11">
        <v>105.1653008575081</v>
      </c>
    </row>
    <row r="67" spans="1:13" s="108" customFormat="1" ht="17.149999999999999" customHeight="1" x14ac:dyDescent="0.2">
      <c r="A67" s="8" t="s">
        <v>79</v>
      </c>
      <c r="B67" s="189"/>
      <c r="C67" s="7">
        <v>100.59466409295791</v>
      </c>
      <c r="D67" s="7">
        <v>100.60738695333566</v>
      </c>
      <c r="E67" s="7">
        <v>100.68267152559733</v>
      </c>
      <c r="F67" s="7">
        <v>101.03224891022204</v>
      </c>
      <c r="G67" s="7">
        <v>99.967461111507561</v>
      </c>
      <c r="H67" s="7">
        <v>102.34223818205049</v>
      </c>
      <c r="I67" s="7">
        <v>99.588154227749499</v>
      </c>
      <c r="J67" s="7">
        <v>100.38662523278694</v>
      </c>
      <c r="K67" s="7">
        <v>99.076816382964722</v>
      </c>
      <c r="L67" s="7">
        <v>100.12440968488244</v>
      </c>
      <c r="M67" s="11">
        <v>105.03339436820255</v>
      </c>
    </row>
    <row r="68" spans="1:13" s="108" customFormat="1" ht="17.149999999999999" customHeight="1" x14ac:dyDescent="0.2">
      <c r="A68" s="206"/>
      <c r="B68" s="189"/>
      <c r="C68" s="119"/>
      <c r="D68" s="119"/>
      <c r="E68" s="119"/>
      <c r="F68" s="119"/>
      <c r="G68" s="119"/>
      <c r="H68" s="119"/>
      <c r="I68" s="132"/>
      <c r="J68" s="119"/>
      <c r="K68" s="119"/>
      <c r="L68" s="119"/>
      <c r="M68" s="120"/>
    </row>
    <row r="69" spans="1:13" ht="17.149999999999999" customHeight="1" x14ac:dyDescent="0.2">
      <c r="A69" s="9" t="s">
        <v>255</v>
      </c>
      <c r="B69" s="51">
        <f>DATEVALUE(LEFT(A69,4) &amp; "/1/1")</f>
        <v>40909</v>
      </c>
      <c r="C69" s="7">
        <v>100.57117671028647</v>
      </c>
      <c r="D69" s="7">
        <v>100.60284566340695</v>
      </c>
      <c r="E69" s="7">
        <v>100.68000541599733</v>
      </c>
      <c r="F69" s="7">
        <v>101.00403611022202</v>
      </c>
      <c r="G69" s="7">
        <v>99.967461111507575</v>
      </c>
      <c r="H69" s="7">
        <v>102.34223818205049</v>
      </c>
      <c r="I69" s="7">
        <v>99.588154227749513</v>
      </c>
      <c r="J69" s="7">
        <v>100.37658523278694</v>
      </c>
      <c r="K69" s="7">
        <v>99.076816382964722</v>
      </c>
      <c r="L69" s="7">
        <v>100.12440968488244</v>
      </c>
      <c r="M69" s="11">
        <v>105.03339436820256</v>
      </c>
    </row>
    <row r="70" spans="1:13" ht="17.149999999999999" customHeight="1" x14ac:dyDescent="0.2">
      <c r="A70" s="10" t="s">
        <v>80</v>
      </c>
      <c r="B70" s="202"/>
      <c r="C70" s="7">
        <v>100.53226815662157</v>
      </c>
      <c r="D70" s="7">
        <v>100.63326341369998</v>
      </c>
      <c r="E70" s="7">
        <v>100.63989178638184</v>
      </c>
      <c r="F70" s="7">
        <v>101.00403611022203</v>
      </c>
      <c r="G70" s="7">
        <v>99.967461111507561</v>
      </c>
      <c r="H70" s="7">
        <v>102.30081627533154</v>
      </c>
      <c r="I70" s="7">
        <v>99.532257045780042</v>
      </c>
      <c r="J70" s="7">
        <v>100.61382661657498</v>
      </c>
      <c r="K70" s="7">
        <v>99.455474242691594</v>
      </c>
      <c r="L70" s="7">
        <v>100.12440968488244</v>
      </c>
      <c r="M70" s="11">
        <v>105.03339436820255</v>
      </c>
    </row>
    <row r="71" spans="1:13" ht="17.149999999999999" customHeight="1" x14ac:dyDescent="0.2">
      <c r="A71" s="8" t="s">
        <v>81</v>
      </c>
      <c r="B71" s="202"/>
      <c r="C71" s="7">
        <v>102.78630144178152</v>
      </c>
      <c r="D71" s="7">
        <v>102.92749359243649</v>
      </c>
      <c r="E71" s="7">
        <v>103.68089915526814</v>
      </c>
      <c r="F71" s="7">
        <v>101.03569960763504</v>
      </c>
      <c r="G71" s="55">
        <v>100.10423388932242</v>
      </c>
      <c r="H71" s="7">
        <v>111.39621956646232</v>
      </c>
      <c r="I71" s="7">
        <v>99.505015977727723</v>
      </c>
      <c r="J71" s="7">
        <v>100.71823473202136</v>
      </c>
      <c r="K71" s="7">
        <v>99.780038122441411</v>
      </c>
      <c r="L71" s="7">
        <v>100.21896231877524</v>
      </c>
      <c r="M71" s="11">
        <v>105.13204490400413</v>
      </c>
    </row>
    <row r="72" spans="1:13" ht="17.149999999999999" customHeight="1" x14ac:dyDescent="0.2">
      <c r="A72" s="8" t="s">
        <v>305</v>
      </c>
      <c r="B72" s="202"/>
      <c r="C72" s="7">
        <v>102.87728078152294</v>
      </c>
      <c r="D72" s="7">
        <v>103.04073822834023</v>
      </c>
      <c r="E72" s="7">
        <v>103.81232813693777</v>
      </c>
      <c r="F72" s="7">
        <v>101.01463625754228</v>
      </c>
      <c r="G72" s="7">
        <v>100.21091100007693</v>
      </c>
      <c r="H72" s="7">
        <v>111.79700429714934</v>
      </c>
      <c r="I72" s="7">
        <v>99.481154615852944</v>
      </c>
      <c r="J72" s="7">
        <v>100.77815625885063</v>
      </c>
      <c r="K72" s="7">
        <v>99.780038122441425</v>
      </c>
      <c r="L72" s="7">
        <v>100.2054745138972</v>
      </c>
      <c r="M72" s="11">
        <v>105.13204490400413</v>
      </c>
    </row>
    <row r="73" spans="1:13" ht="17.149999999999999" customHeight="1" x14ac:dyDescent="0.2">
      <c r="A73" s="8" t="s">
        <v>72</v>
      </c>
      <c r="B73" s="202"/>
      <c r="C73" s="7">
        <v>102.85460065404654</v>
      </c>
      <c r="D73" s="7">
        <v>103.05965690324031</v>
      </c>
      <c r="E73" s="7">
        <v>103.83270077178844</v>
      </c>
      <c r="F73" s="7">
        <v>101.15534077725623</v>
      </c>
      <c r="G73" s="7">
        <v>100.28069460695765</v>
      </c>
      <c r="H73" s="7">
        <v>111.79700429714934</v>
      </c>
      <c r="I73" s="7">
        <v>99.481154615852944</v>
      </c>
      <c r="J73" s="7">
        <v>100.79281139487868</v>
      </c>
      <c r="K73" s="7">
        <v>99.548628081438608</v>
      </c>
      <c r="L73" s="7">
        <v>100.2054745138972</v>
      </c>
      <c r="M73" s="11">
        <v>105.06557344664739</v>
      </c>
    </row>
    <row r="74" spans="1:13" ht="17.149999999999999" customHeight="1" x14ac:dyDescent="0.2">
      <c r="A74" s="8" t="s">
        <v>73</v>
      </c>
      <c r="B74" s="202"/>
      <c r="C74" s="7">
        <v>102.7910129021738</v>
      </c>
      <c r="D74" s="7">
        <v>102.95697218895991</v>
      </c>
      <c r="E74" s="7">
        <v>103.75138195601328</v>
      </c>
      <c r="F74" s="7">
        <v>101.14720264989889</v>
      </c>
      <c r="G74" s="7">
        <v>100.17443064837398</v>
      </c>
      <c r="H74" s="7">
        <v>111.75329078339693</v>
      </c>
      <c r="I74" s="7">
        <v>99.363803158818556</v>
      </c>
      <c r="J74" s="7">
        <v>100.6274741028738</v>
      </c>
      <c r="K74" s="7">
        <v>98.837678630536629</v>
      </c>
      <c r="L74" s="7">
        <v>100.2054745138972</v>
      </c>
      <c r="M74" s="11">
        <v>105.06557344664739</v>
      </c>
    </row>
    <row r="75" spans="1:13" ht="17.149999999999999" customHeight="1" x14ac:dyDescent="0.2">
      <c r="A75" s="8" t="s">
        <v>74</v>
      </c>
      <c r="B75" s="202"/>
      <c r="C75" s="7">
        <v>102.55349753992115</v>
      </c>
      <c r="D75" s="7">
        <v>102.73826778854372</v>
      </c>
      <c r="E75" s="7">
        <v>103.41713120562143</v>
      </c>
      <c r="F75" s="7">
        <v>101.12809977762723</v>
      </c>
      <c r="G75" s="7">
        <v>99.935310172029233</v>
      </c>
      <c r="H75" s="7">
        <v>110.83026379130106</v>
      </c>
      <c r="I75" s="7">
        <v>99.363803158818556</v>
      </c>
      <c r="J75" s="7">
        <v>100.74759358439564</v>
      </c>
      <c r="K75" s="7">
        <v>99.030871416104674</v>
      </c>
      <c r="L75" s="7">
        <v>100.2054745138972</v>
      </c>
      <c r="M75" s="11">
        <v>105.06557344664739</v>
      </c>
    </row>
    <row r="76" spans="1:13" ht="17.149999999999999" customHeight="1" x14ac:dyDescent="0.2">
      <c r="A76" s="8" t="s">
        <v>75</v>
      </c>
      <c r="B76" s="202"/>
      <c r="C76" s="7">
        <v>102.35249401830109</v>
      </c>
      <c r="D76" s="7">
        <v>102.52357356782325</v>
      </c>
      <c r="E76" s="7">
        <v>103.24993852616622</v>
      </c>
      <c r="F76" s="7">
        <v>101.15904744507307</v>
      </c>
      <c r="G76" s="7">
        <v>99.895195886313104</v>
      </c>
      <c r="H76" s="7">
        <v>110.33296027091404</v>
      </c>
      <c r="I76" s="7">
        <v>99.363803158818556</v>
      </c>
      <c r="J76" s="7">
        <v>100.39360758498265</v>
      </c>
      <c r="K76" s="7">
        <v>98.659941267803092</v>
      </c>
      <c r="L76" s="7">
        <v>99.763756324532238</v>
      </c>
      <c r="M76" s="11">
        <v>105.03456721223338</v>
      </c>
    </row>
    <row r="77" spans="1:13" ht="17.149999999999999" customHeight="1" x14ac:dyDescent="0.2">
      <c r="A77" s="8" t="s">
        <v>76</v>
      </c>
      <c r="B77" s="202"/>
      <c r="C77" s="7">
        <v>102.89668786160709</v>
      </c>
      <c r="D77" s="7">
        <v>103.06916863535345</v>
      </c>
      <c r="E77" s="7">
        <v>104.02405773699847</v>
      </c>
      <c r="F77" s="7">
        <v>101.45481540237034</v>
      </c>
      <c r="G77" s="7">
        <v>100.10872617605318</v>
      </c>
      <c r="H77" s="7">
        <v>111.41627104530573</v>
      </c>
      <c r="I77" s="7">
        <v>100.13538907953019</v>
      </c>
      <c r="J77" s="7">
        <v>100.26908683001837</v>
      </c>
      <c r="K77" s="7">
        <v>98.597758347039274</v>
      </c>
      <c r="L77" s="7">
        <v>99.763756324532238</v>
      </c>
      <c r="M77" s="11">
        <v>105.03456721223338</v>
      </c>
    </row>
    <row r="78" spans="1:13" ht="17.149999999999999" customHeight="1" x14ac:dyDescent="0.2">
      <c r="A78" s="8" t="s">
        <v>77</v>
      </c>
      <c r="B78" s="202"/>
      <c r="C78" s="7">
        <v>102.99052820969612</v>
      </c>
      <c r="D78" s="7">
        <v>103.12828248291657</v>
      </c>
      <c r="E78" s="7">
        <v>103.87877004836032</v>
      </c>
      <c r="F78" s="7">
        <v>101.44079940237035</v>
      </c>
      <c r="G78" s="7">
        <v>100.02459453829451</v>
      </c>
      <c r="H78" s="7">
        <v>111.01066389175858</v>
      </c>
      <c r="I78" s="7">
        <v>100.1353890795302</v>
      </c>
      <c r="J78" s="7">
        <v>100.92758025109814</v>
      </c>
      <c r="K78" s="7">
        <v>99.254613817996358</v>
      </c>
      <c r="L78" s="7">
        <v>100.06587293691035</v>
      </c>
      <c r="M78" s="11">
        <v>105.50597858319222</v>
      </c>
    </row>
    <row r="79" spans="1:13" ht="17.149999999999999" customHeight="1" x14ac:dyDescent="0.2">
      <c r="A79" s="8" t="s">
        <v>78</v>
      </c>
      <c r="B79" s="202"/>
      <c r="C79" s="7">
        <v>102.7388638476219</v>
      </c>
      <c r="D79" s="7">
        <v>102.89577733451814</v>
      </c>
      <c r="E79" s="7">
        <v>103.60154277017422</v>
      </c>
      <c r="F79" s="7">
        <v>101.41752208740039</v>
      </c>
      <c r="G79" s="7">
        <v>99.923967681775167</v>
      </c>
      <c r="H79" s="7">
        <v>110.19462716180411</v>
      </c>
      <c r="I79" s="7">
        <v>100.15166014601549</v>
      </c>
      <c r="J79" s="7">
        <v>100.82621663703978</v>
      </c>
      <c r="K79" s="7">
        <v>98.930049938230468</v>
      </c>
      <c r="L79" s="7">
        <v>100.06587293691035</v>
      </c>
      <c r="M79" s="11">
        <v>105.56302081620146</v>
      </c>
    </row>
    <row r="80" spans="1:13" s="108" customFormat="1" ht="17.149999999999999" customHeight="1" x14ac:dyDescent="0.2">
      <c r="A80" s="8" t="s">
        <v>79</v>
      </c>
      <c r="B80" s="189"/>
      <c r="C80" s="7">
        <v>103.14902902715757</v>
      </c>
      <c r="D80" s="7">
        <v>103.3314201073824</v>
      </c>
      <c r="E80" s="7">
        <v>104.1804776230768</v>
      </c>
      <c r="F80" s="7">
        <v>102.52510316548441</v>
      </c>
      <c r="G80" s="7">
        <v>100.14098639222298</v>
      </c>
      <c r="H80" s="7">
        <v>111.49075423250142</v>
      </c>
      <c r="I80" s="7">
        <v>100.19310190458289</v>
      </c>
      <c r="J80" s="7">
        <v>100.84167496600097</v>
      </c>
      <c r="K80" s="7">
        <v>99.254613817996358</v>
      </c>
      <c r="L80" s="7">
        <v>100.06587293691035</v>
      </c>
      <c r="M80" s="11">
        <v>105.56302081620146</v>
      </c>
    </row>
    <row r="81" spans="1:13" s="108" customFormat="1" ht="17.149999999999999" customHeight="1" x14ac:dyDescent="0.2">
      <c r="A81" s="206"/>
      <c r="B81" s="189"/>
      <c r="C81" s="119"/>
      <c r="D81" s="119"/>
      <c r="E81" s="119"/>
      <c r="F81" s="119"/>
      <c r="G81" s="119"/>
      <c r="H81" s="119"/>
      <c r="I81" s="132"/>
      <c r="J81" s="119"/>
      <c r="K81" s="119"/>
      <c r="L81" s="119"/>
      <c r="M81" s="120"/>
    </row>
    <row r="82" spans="1:13" ht="17.149999999999999" customHeight="1" x14ac:dyDescent="0.2">
      <c r="A82" s="9" t="s">
        <v>256</v>
      </c>
      <c r="B82" s="51">
        <f>DATEVALUE(LEFT(A82,4) &amp; "/1/1")</f>
        <v>41275</v>
      </c>
      <c r="C82" s="7">
        <v>103.12172531247508</v>
      </c>
      <c r="D82" s="7">
        <v>103.40115216090028</v>
      </c>
      <c r="E82" s="7">
        <v>104.18265332724576</v>
      </c>
      <c r="F82" s="7">
        <v>102.50480685291598</v>
      </c>
      <c r="G82" s="7">
        <v>100.18929812006515</v>
      </c>
      <c r="H82" s="7">
        <v>111.48834302107133</v>
      </c>
      <c r="I82" s="7">
        <v>100.19310190458289</v>
      </c>
      <c r="J82" s="7">
        <v>101.10950678243462</v>
      </c>
      <c r="K82" s="7">
        <v>99.9191970003466</v>
      </c>
      <c r="L82" s="7">
        <v>100.06587293691035</v>
      </c>
      <c r="M82" s="11">
        <v>105.56302081620146</v>
      </c>
    </row>
    <row r="83" spans="1:13" ht="17.149999999999999" customHeight="1" x14ac:dyDescent="0.2">
      <c r="A83" s="10" t="s">
        <v>80</v>
      </c>
      <c r="B83" s="202"/>
      <c r="C83" s="7">
        <v>103.83609187784063</v>
      </c>
      <c r="D83" s="7">
        <v>104.07401257794211</v>
      </c>
      <c r="E83" s="7">
        <v>104.97651805316924</v>
      </c>
      <c r="F83" s="7">
        <v>102.49034157786735</v>
      </c>
      <c r="G83" s="7">
        <v>100.41885658534341</v>
      </c>
      <c r="H83" s="7">
        <v>113.70862407584062</v>
      </c>
      <c r="I83" s="7">
        <v>100.25818617053123</v>
      </c>
      <c r="J83" s="7">
        <v>101.42753859887451</v>
      </c>
      <c r="K83" s="7">
        <v>100.5837801827129</v>
      </c>
      <c r="L83" s="7">
        <v>100.06587293691035</v>
      </c>
      <c r="M83" s="11">
        <v>105.56302081620146</v>
      </c>
    </row>
    <row r="84" spans="1:13" ht="17.149999999999999" customHeight="1" x14ac:dyDescent="0.2">
      <c r="A84" s="8" t="s">
        <v>81</v>
      </c>
      <c r="B84" s="202"/>
      <c r="C84" s="7">
        <v>104.3070658161938</v>
      </c>
      <c r="D84" s="7">
        <v>104.54580468294651</v>
      </c>
      <c r="E84" s="7">
        <v>105.69540229337987</v>
      </c>
      <c r="F84" s="7">
        <v>102.53146761021766</v>
      </c>
      <c r="G84" s="55">
        <v>100.63098857542931</v>
      </c>
      <c r="H84" s="7">
        <v>115.34471490712973</v>
      </c>
      <c r="I84" s="7">
        <v>100.57123788850521</v>
      </c>
      <c r="J84" s="7">
        <v>101.17476678243463</v>
      </c>
      <c r="K84" s="7">
        <v>99.9191970003466</v>
      </c>
      <c r="L84" s="7">
        <v>100.06587293691035</v>
      </c>
      <c r="M84" s="11">
        <v>105.56302081620146</v>
      </c>
    </row>
    <row r="85" spans="1:13" ht="17.149999999999999" customHeight="1" x14ac:dyDescent="0.2">
      <c r="A85" s="8" t="s">
        <v>338</v>
      </c>
      <c r="B85" s="202"/>
      <c r="C85" s="7">
        <v>104.80493243977794</v>
      </c>
      <c r="D85" s="7">
        <v>105.04334765000192</v>
      </c>
      <c r="E85" s="7">
        <v>105.999764495474</v>
      </c>
      <c r="F85" s="7">
        <v>102.97426904811917</v>
      </c>
      <c r="G85" s="7">
        <v>101.27553625620372</v>
      </c>
      <c r="H85" s="7">
        <v>115.75032206070173</v>
      </c>
      <c r="I85" s="7">
        <v>100.70251841339723</v>
      </c>
      <c r="J85" s="7">
        <v>102.23878594465961</v>
      </c>
      <c r="K85" s="7">
        <v>101.70633851288812</v>
      </c>
      <c r="L85" s="7">
        <v>100.06587293691035</v>
      </c>
      <c r="M85" s="11">
        <v>106.07263532258389</v>
      </c>
    </row>
    <row r="86" spans="1:13" ht="17.149999999999999" customHeight="1" x14ac:dyDescent="0.2">
      <c r="A86" s="8" t="s">
        <v>72</v>
      </c>
      <c r="B86" s="202"/>
      <c r="C86" s="7">
        <v>104.79311527018042</v>
      </c>
      <c r="D86" s="7">
        <v>105.06909701808323</v>
      </c>
      <c r="E86" s="7">
        <v>106.02402338253491</v>
      </c>
      <c r="F86" s="7">
        <v>103.05385841817483</v>
      </c>
      <c r="G86" s="7">
        <v>101.22400374650049</v>
      </c>
      <c r="H86" s="7">
        <v>115.75032206070173</v>
      </c>
      <c r="I86" s="7">
        <v>100.74922851138645</v>
      </c>
      <c r="J86" s="7">
        <v>102.26890594465962</v>
      </c>
      <c r="K86" s="7">
        <v>101.70633851288812</v>
      </c>
      <c r="L86" s="7">
        <v>100.06587293691035</v>
      </c>
      <c r="M86" s="11">
        <v>106.07263532258389</v>
      </c>
    </row>
    <row r="87" spans="1:13" ht="17.149999999999999" customHeight="1" x14ac:dyDescent="0.2">
      <c r="A87" s="8" t="s">
        <v>73</v>
      </c>
      <c r="B87" s="202"/>
      <c r="C87" s="7">
        <v>105.30380350839445</v>
      </c>
      <c r="D87" s="7">
        <v>105.60408761532273</v>
      </c>
      <c r="E87" s="7">
        <v>106.78939150006137</v>
      </c>
      <c r="F87" s="7">
        <v>103.10821898823048</v>
      </c>
      <c r="G87" s="7">
        <v>101.23797911067044</v>
      </c>
      <c r="H87" s="7">
        <v>117.17315429172859</v>
      </c>
      <c r="I87" s="7">
        <v>101.35265313875678</v>
      </c>
      <c r="J87" s="7">
        <v>102.12834594465961</v>
      </c>
      <c r="K87" s="7">
        <v>101.70633851288812</v>
      </c>
      <c r="L87" s="7">
        <v>100.06587293691035</v>
      </c>
      <c r="M87" s="11">
        <v>106.07263532258389</v>
      </c>
    </row>
    <row r="88" spans="1:13" ht="17.149999999999999" customHeight="1" x14ac:dyDescent="0.2">
      <c r="A88" s="8" t="s">
        <v>74</v>
      </c>
      <c r="B88" s="202"/>
      <c r="C88" s="7">
        <v>105.24242878066002</v>
      </c>
      <c r="D88" s="7">
        <v>105.50535015888802</v>
      </c>
      <c r="E88" s="7">
        <v>106.67081368943853</v>
      </c>
      <c r="F88" s="7">
        <v>103.22387338823049</v>
      </c>
      <c r="G88" s="7">
        <v>101.19786482495429</v>
      </c>
      <c r="H88" s="7">
        <v>116.7675471381566</v>
      </c>
      <c r="I88" s="7">
        <v>101.37390508628222</v>
      </c>
      <c r="J88" s="7">
        <v>102.08778761570466</v>
      </c>
      <c r="K88" s="7">
        <v>101.38177463313829</v>
      </c>
      <c r="L88" s="7">
        <v>100.06587293691035</v>
      </c>
      <c r="M88" s="11">
        <v>106.07263532258389</v>
      </c>
    </row>
    <row r="89" spans="1:13" ht="17.149999999999999" customHeight="1" x14ac:dyDescent="0.2">
      <c r="A89" s="8" t="s">
        <v>75</v>
      </c>
      <c r="B89" s="202"/>
      <c r="C89" s="7">
        <v>105.28519651947084</v>
      </c>
      <c r="D89" s="7">
        <v>105.5451171815016</v>
      </c>
      <c r="E89" s="7">
        <v>106.71215862790383</v>
      </c>
      <c r="F89" s="7">
        <v>103.27536050560639</v>
      </c>
      <c r="G89" s="7">
        <v>101.2848259350765</v>
      </c>
      <c r="H89" s="7">
        <v>116.85039095159445</v>
      </c>
      <c r="I89" s="7">
        <v>101.37390508628222</v>
      </c>
      <c r="J89" s="7">
        <v>102.12292761570465</v>
      </c>
      <c r="K89" s="7">
        <v>101.38177463313829</v>
      </c>
      <c r="L89" s="7">
        <v>100.06587293691035</v>
      </c>
      <c r="M89" s="11">
        <v>106.07263532258389</v>
      </c>
    </row>
    <row r="90" spans="1:13" ht="17.149999999999999" customHeight="1" x14ac:dyDescent="0.2">
      <c r="A90" s="8" t="s">
        <v>76</v>
      </c>
      <c r="B90" s="202"/>
      <c r="C90" s="7">
        <v>107.02145908200183</v>
      </c>
      <c r="D90" s="7">
        <v>107.32730384127186</v>
      </c>
      <c r="E90" s="7">
        <v>108.67973402259568</v>
      </c>
      <c r="F90" s="7">
        <v>103.38323537457276</v>
      </c>
      <c r="G90" s="7">
        <v>101.54357304188396</v>
      </c>
      <c r="H90" s="7">
        <v>121.27885178370587</v>
      </c>
      <c r="I90" s="7">
        <v>102.33622152843927</v>
      </c>
      <c r="J90" s="7">
        <v>103.36148714361875</v>
      </c>
      <c r="K90" s="7">
        <v>104.31704490463621</v>
      </c>
      <c r="L90" s="7">
        <v>100.08072490323269</v>
      </c>
      <c r="M90" s="11">
        <v>106.63909999043257</v>
      </c>
    </row>
    <row r="91" spans="1:13" ht="17.149999999999999" customHeight="1" x14ac:dyDescent="0.2">
      <c r="A91" s="8" t="s">
        <v>77</v>
      </c>
      <c r="B91" s="202"/>
      <c r="C91" s="7">
        <v>107.17850440300973</v>
      </c>
      <c r="D91" s="7">
        <v>107.49085996150176</v>
      </c>
      <c r="E91" s="7">
        <v>108.8459965332969</v>
      </c>
      <c r="F91" s="7">
        <v>103.37354820211563</v>
      </c>
      <c r="G91" s="7">
        <v>101.55470029089024</v>
      </c>
      <c r="H91" s="7">
        <v>121.77615530406875</v>
      </c>
      <c r="I91" s="7">
        <v>102.33622152843931</v>
      </c>
      <c r="J91" s="7">
        <v>103.51710714361874</v>
      </c>
      <c r="K91" s="7">
        <v>104.31704490463621</v>
      </c>
      <c r="L91" s="7">
        <v>100.08072490323269</v>
      </c>
      <c r="M91" s="11">
        <v>106.63909999043257</v>
      </c>
    </row>
    <row r="92" spans="1:13" ht="17.149999999999999" customHeight="1" x14ac:dyDescent="0.2">
      <c r="A92" s="8" t="s">
        <v>78</v>
      </c>
      <c r="B92" s="202"/>
      <c r="C92" s="7">
        <v>107.33525327135578</v>
      </c>
      <c r="D92" s="7">
        <v>107.62917998529795</v>
      </c>
      <c r="E92" s="7">
        <v>108.99382425462744</v>
      </c>
      <c r="F92" s="7">
        <v>103.38996468954716</v>
      </c>
      <c r="G92" s="7">
        <v>101.6441998984033</v>
      </c>
      <c r="H92" s="7">
        <v>122.24088947109057</v>
      </c>
      <c r="I92" s="7">
        <v>102.29799601737568</v>
      </c>
      <c r="J92" s="7">
        <v>103.62754714361873</v>
      </c>
      <c r="K92" s="7">
        <v>104.31704490463621</v>
      </c>
      <c r="L92" s="7">
        <v>100.08072490323269</v>
      </c>
      <c r="M92" s="11">
        <v>106.63909999043257</v>
      </c>
    </row>
    <row r="93" spans="1:13" s="108" customFormat="1" ht="17.149999999999999" customHeight="1" x14ac:dyDescent="0.2">
      <c r="A93" s="8" t="s">
        <v>79</v>
      </c>
      <c r="B93" s="189"/>
      <c r="C93" s="7">
        <v>109.52484561311115</v>
      </c>
      <c r="D93" s="7">
        <v>109.90511629380048</v>
      </c>
      <c r="E93" s="7">
        <v>112.04932845269978</v>
      </c>
      <c r="F93" s="7">
        <v>109.85665402643411</v>
      </c>
      <c r="G93" s="7">
        <v>102.03985502295345</v>
      </c>
      <c r="H93" s="7">
        <v>128.38544676059948</v>
      </c>
      <c r="I93" s="7">
        <v>103.0479214685456</v>
      </c>
      <c r="J93" s="7">
        <v>103.61750714361874</v>
      </c>
      <c r="K93" s="7">
        <v>104.31704490463621</v>
      </c>
      <c r="L93" s="7">
        <v>100.08072490323269</v>
      </c>
      <c r="M93" s="11">
        <v>106.63909999043257</v>
      </c>
    </row>
    <row r="94" spans="1:13" s="108" customFormat="1" ht="17.149999999999999" customHeight="1" x14ac:dyDescent="0.2">
      <c r="A94" s="206"/>
      <c r="B94" s="189"/>
      <c r="C94" s="119"/>
      <c r="D94" s="119"/>
      <c r="E94" s="119"/>
      <c r="F94" s="119"/>
      <c r="G94" s="119"/>
      <c r="H94" s="119"/>
      <c r="I94" s="132"/>
      <c r="J94" s="119"/>
      <c r="K94" s="119"/>
      <c r="L94" s="119"/>
      <c r="M94" s="120"/>
    </row>
    <row r="95" spans="1:13" ht="17.149999999999999" customHeight="1" x14ac:dyDescent="0.2">
      <c r="A95" s="9" t="s">
        <v>374</v>
      </c>
      <c r="B95" s="51">
        <f>DATEVALUE(LEFT(A95,4) &amp; "/1/1")</f>
        <v>41640</v>
      </c>
      <c r="C95" s="7">
        <v>109.86043795911837</v>
      </c>
      <c r="D95" s="7">
        <v>110.29951191569722</v>
      </c>
      <c r="E95" s="7">
        <v>112.55994422638305</v>
      </c>
      <c r="F95" s="7">
        <v>109.84414023641557</v>
      </c>
      <c r="G95" s="7">
        <v>102.16986022566961</v>
      </c>
      <c r="H95" s="7">
        <v>129.74423904817829</v>
      </c>
      <c r="I95" s="7">
        <v>103.14344476599783</v>
      </c>
      <c r="J95" s="7">
        <v>103.6711030518418</v>
      </c>
      <c r="K95" s="7">
        <v>104.64933649582738</v>
      </c>
      <c r="L95" s="7">
        <v>100.08072490323269</v>
      </c>
      <c r="M95" s="11">
        <v>106.63909999043257</v>
      </c>
    </row>
    <row r="96" spans="1:13" ht="17.149999999999999" customHeight="1" x14ac:dyDescent="0.2">
      <c r="A96" s="10" t="s">
        <v>80</v>
      </c>
      <c r="B96" s="202"/>
      <c r="C96" s="7">
        <v>110.22590029287707</v>
      </c>
      <c r="D96" s="7">
        <v>110.65538396633583</v>
      </c>
      <c r="E96" s="7">
        <v>112.84520780307936</v>
      </c>
      <c r="F96" s="7">
        <v>109.99298798868428</v>
      </c>
      <c r="G96" s="7">
        <v>102.40429501671966</v>
      </c>
      <c r="H96" s="7">
        <v>130.20012066182227</v>
      </c>
      <c r="I96" s="7">
        <v>103.34592648760292</v>
      </c>
      <c r="J96" s="7">
        <v>104.23402480369462</v>
      </c>
      <c r="K96" s="7">
        <v>105.48454924306468</v>
      </c>
      <c r="L96" s="7">
        <v>100.08072490323268</v>
      </c>
      <c r="M96" s="11">
        <v>106.83851436249455</v>
      </c>
    </row>
    <row r="97" spans="1:13" ht="17.149999999999999" customHeight="1" x14ac:dyDescent="0.2">
      <c r="A97" s="8" t="s">
        <v>375</v>
      </c>
      <c r="B97" s="202"/>
      <c r="C97" s="7">
        <v>111.65472835297342</v>
      </c>
      <c r="D97" s="7">
        <v>112.09369354325021</v>
      </c>
      <c r="E97" s="7">
        <v>114.81852255822805</v>
      </c>
      <c r="F97" s="7">
        <v>110.07924241622715</v>
      </c>
      <c r="G97" s="55">
        <v>102.65653269244307</v>
      </c>
      <c r="H97" s="7">
        <v>134.71989333719779</v>
      </c>
      <c r="I97" s="7">
        <v>104.26135548615596</v>
      </c>
      <c r="J97" s="7">
        <v>104.10350480369465</v>
      </c>
      <c r="K97" s="7">
        <v>105.48454924306468</v>
      </c>
      <c r="L97" s="7">
        <v>100.08072490323269</v>
      </c>
      <c r="M97" s="11">
        <v>106.83851436249455</v>
      </c>
    </row>
    <row r="98" spans="1:13" ht="17.149999999999999" customHeight="1" x14ac:dyDescent="0.2">
      <c r="A98" s="8" t="s">
        <v>82</v>
      </c>
      <c r="B98" s="202"/>
      <c r="C98" s="7">
        <v>111.60201248557098</v>
      </c>
      <c r="D98" s="7">
        <v>112.02509779330771</v>
      </c>
      <c r="E98" s="7">
        <v>114.700301361391</v>
      </c>
      <c r="F98" s="7">
        <v>110.14683125615295</v>
      </c>
      <c r="G98" s="7">
        <v>102.66473013458209</v>
      </c>
      <c r="H98" s="7">
        <v>134.31428618365061</v>
      </c>
      <c r="I98" s="7">
        <v>104.28260743368136</v>
      </c>
      <c r="J98" s="7">
        <v>104.18042889547158</v>
      </c>
      <c r="K98" s="7">
        <v>105.1522576518735</v>
      </c>
      <c r="L98" s="7">
        <v>100.08072490323269</v>
      </c>
      <c r="M98" s="11">
        <v>106.83851436249455</v>
      </c>
    </row>
    <row r="99" spans="1:13" ht="17.149999999999999" customHeight="1" x14ac:dyDescent="0.2">
      <c r="A99" s="8" t="s">
        <v>72</v>
      </c>
      <c r="B99" s="202"/>
      <c r="C99" s="7">
        <v>111.61968579080198</v>
      </c>
      <c r="D99" s="7">
        <v>112.08141171813257</v>
      </c>
      <c r="E99" s="7">
        <v>114.74173253897054</v>
      </c>
      <c r="F99" s="7">
        <v>110.24426934358448</v>
      </c>
      <c r="G99" s="7">
        <v>102.98251394441685</v>
      </c>
      <c r="H99" s="7">
        <v>134.31428618365061</v>
      </c>
      <c r="I99" s="7">
        <v>104.28260743368136</v>
      </c>
      <c r="J99" s="7">
        <v>104.28038444287156</v>
      </c>
      <c r="K99" s="7">
        <v>105.60406365187349</v>
      </c>
      <c r="L99" s="7">
        <v>100.08072490323269</v>
      </c>
      <c r="M99" s="11">
        <v>106.83851436249455</v>
      </c>
    </row>
    <row r="100" spans="1:13" ht="17.149999999999999" customHeight="1" x14ac:dyDescent="0.2">
      <c r="A100" s="8" t="s">
        <v>73</v>
      </c>
      <c r="B100" s="202"/>
      <c r="C100" s="7">
        <v>112.54080318025423</v>
      </c>
      <c r="D100" s="7">
        <v>113.01814508250015</v>
      </c>
      <c r="E100" s="7">
        <v>115.8484657802934</v>
      </c>
      <c r="F100" s="7">
        <v>110.35257007003081</v>
      </c>
      <c r="G100" s="7">
        <v>103.22403271178285</v>
      </c>
      <c r="H100" s="7">
        <v>136.74867029531165</v>
      </c>
      <c r="I100" s="7">
        <v>104.83379408782675</v>
      </c>
      <c r="J100" s="7">
        <v>104.71861639848743</v>
      </c>
      <c r="K100" s="7">
        <v>106.59815175730539</v>
      </c>
      <c r="L100" s="7">
        <v>100.1249017084849</v>
      </c>
      <c r="M100" s="11">
        <v>106.83851436249455</v>
      </c>
    </row>
    <row r="101" spans="1:13" ht="17.149999999999999" customHeight="1" x14ac:dyDescent="0.2">
      <c r="A101" s="8" t="s">
        <v>74</v>
      </c>
      <c r="B101" s="202"/>
      <c r="C101" s="7">
        <v>112.55287159176417</v>
      </c>
      <c r="D101" s="7">
        <v>113.03408695317439</v>
      </c>
      <c r="E101" s="7">
        <v>115.81561627675727</v>
      </c>
      <c r="F101" s="7">
        <v>111.92909037050354</v>
      </c>
      <c r="G101" s="7">
        <v>103.25584922086436</v>
      </c>
      <c r="H101" s="7">
        <v>136.2602193283266</v>
      </c>
      <c r="I101" s="7">
        <v>104.78708398983576</v>
      </c>
      <c r="J101" s="7">
        <v>104.8776323067105</v>
      </c>
      <c r="K101" s="7">
        <v>106.93044334849658</v>
      </c>
      <c r="L101" s="7">
        <v>100.12490170848491</v>
      </c>
      <c r="M101" s="11">
        <v>106.83851436249455</v>
      </c>
    </row>
    <row r="102" spans="1:13" ht="17.149999999999999" customHeight="1" x14ac:dyDescent="0.2">
      <c r="A102" s="8" t="s">
        <v>75</v>
      </c>
      <c r="B102" s="202"/>
      <c r="C102" s="7">
        <v>112.38866020030558</v>
      </c>
      <c r="D102" s="7">
        <v>112.90620391917281</v>
      </c>
      <c r="E102" s="7">
        <v>115.6490596293843</v>
      </c>
      <c r="F102" s="7">
        <v>111.8957000255848</v>
      </c>
      <c r="G102" s="7">
        <v>103.13092101293233</v>
      </c>
      <c r="H102" s="7">
        <v>135.85461217477945</v>
      </c>
      <c r="I102" s="7">
        <v>104.75454185686161</v>
      </c>
      <c r="J102" s="7">
        <v>104.8631543591857</v>
      </c>
      <c r="K102" s="7">
        <v>106.99665126928853</v>
      </c>
      <c r="L102" s="7">
        <v>100.12490170848491</v>
      </c>
      <c r="M102" s="11">
        <v>106.83851436249455</v>
      </c>
    </row>
    <row r="103" spans="1:13" ht="17.149999999999999" customHeight="1" x14ac:dyDescent="0.2">
      <c r="A103" s="8" t="s">
        <v>76</v>
      </c>
      <c r="B103" s="202"/>
      <c r="C103" s="7">
        <v>114.84377054205221</v>
      </c>
      <c r="D103" s="7">
        <v>115.44147132536114</v>
      </c>
      <c r="E103" s="7">
        <v>118.54278854928776</v>
      </c>
      <c r="F103" s="7">
        <v>112.20189852686272</v>
      </c>
      <c r="G103" s="7">
        <v>104.23853029604989</v>
      </c>
      <c r="H103" s="7">
        <v>140.9121679664741</v>
      </c>
      <c r="I103" s="7">
        <v>107.01690617285001</v>
      </c>
      <c r="J103" s="7">
        <v>106.34728236003629</v>
      </c>
      <c r="K103" s="7">
        <v>109.13884589403312</v>
      </c>
      <c r="L103" s="7">
        <v>101.30890164703671</v>
      </c>
      <c r="M103" s="11">
        <v>107.37532068539261</v>
      </c>
    </row>
    <row r="104" spans="1:13" ht="17.149999999999999" customHeight="1" x14ac:dyDescent="0.2">
      <c r="A104" s="8" t="s">
        <v>77</v>
      </c>
      <c r="B104" s="202"/>
      <c r="C104" s="7">
        <v>114.89380018405399</v>
      </c>
      <c r="D104" s="7">
        <v>115.50836851164938</v>
      </c>
      <c r="E104" s="7">
        <v>118.5633979524371</v>
      </c>
      <c r="F104" s="7">
        <v>112.15106190449832</v>
      </c>
      <c r="G104" s="7">
        <v>104.39420141910618</v>
      </c>
      <c r="H104" s="7">
        <v>140.9121679664741</v>
      </c>
      <c r="I104" s="7">
        <v>107.03738344227764</v>
      </c>
      <c r="J104" s="7">
        <v>106.54991214517112</v>
      </c>
      <c r="K104" s="7">
        <v>109.13884589403312</v>
      </c>
      <c r="L104" s="7">
        <v>101.46506413667902</v>
      </c>
      <c r="M104" s="11">
        <v>107.46755832376955</v>
      </c>
    </row>
    <row r="105" spans="1:13" ht="17.149999999999999" customHeight="1" x14ac:dyDescent="0.2">
      <c r="A105" s="8" t="s">
        <v>78</v>
      </c>
      <c r="B105" s="202"/>
      <c r="C105" s="7">
        <v>114.695998689023</v>
      </c>
      <c r="D105" s="7">
        <v>115.34269800532277</v>
      </c>
      <c r="E105" s="7">
        <v>118.41759571987123</v>
      </c>
      <c r="F105" s="7">
        <v>112.11359078712242</v>
      </c>
      <c r="G105" s="7">
        <v>104.26605242932366</v>
      </c>
      <c r="H105" s="7">
        <v>140.45628635283018</v>
      </c>
      <c r="I105" s="7">
        <v>107.08619664173709</v>
      </c>
      <c r="J105" s="7">
        <v>106.32598064103325</v>
      </c>
      <c r="K105" s="7">
        <v>109.13884589403312</v>
      </c>
      <c r="L105" s="7">
        <v>101.46398887894779</v>
      </c>
      <c r="M105" s="11">
        <v>106.90773943678668</v>
      </c>
    </row>
    <row r="106" spans="1:13" s="108" customFormat="1" ht="17.149999999999999" customHeight="1" x14ac:dyDescent="0.2">
      <c r="A106" s="8" t="s">
        <v>79</v>
      </c>
      <c r="B106" s="189"/>
      <c r="C106" s="7">
        <v>115.57115160316002</v>
      </c>
      <c r="D106" s="7">
        <v>116.21946960228891</v>
      </c>
      <c r="E106" s="7">
        <v>119.5357138364149</v>
      </c>
      <c r="F106" s="7">
        <v>119.11924952219573</v>
      </c>
      <c r="G106" s="7">
        <v>104.60075870416094</v>
      </c>
      <c r="H106" s="7">
        <v>140.23833484570349</v>
      </c>
      <c r="I106" s="7">
        <v>108.13876609737363</v>
      </c>
      <c r="J106" s="7">
        <v>106.49503654925009</v>
      </c>
      <c r="K106" s="7">
        <v>109.47113748520825</v>
      </c>
      <c r="L106" s="7">
        <v>101.46398887894779</v>
      </c>
      <c r="M106" s="11">
        <v>106.90773943678668</v>
      </c>
    </row>
    <row r="107" spans="1:13" s="108" customFormat="1" ht="17.149999999999999" customHeight="1" x14ac:dyDescent="0.2">
      <c r="A107" s="206"/>
      <c r="B107" s="189"/>
      <c r="C107" s="119"/>
      <c r="D107" s="119"/>
      <c r="E107" s="119"/>
      <c r="F107" s="119"/>
      <c r="G107" s="119"/>
      <c r="H107" s="119"/>
      <c r="I107" s="132"/>
      <c r="J107" s="119"/>
      <c r="K107" s="119"/>
      <c r="L107" s="119"/>
      <c r="M107" s="120"/>
    </row>
    <row r="108" spans="1:13" ht="17.149999999999999" customHeight="1" x14ac:dyDescent="0.2">
      <c r="A108" s="9" t="s">
        <v>376</v>
      </c>
      <c r="B108" s="51">
        <f>DATEVALUE(LEFT(A108,4) &amp; "/1/1")</f>
        <v>42005</v>
      </c>
      <c r="C108" s="7">
        <v>115.48159784440479</v>
      </c>
      <c r="D108" s="7">
        <v>116.20843513685313</v>
      </c>
      <c r="E108" s="7">
        <v>119.52605216625831</v>
      </c>
      <c r="F108" s="7">
        <v>119.07857576249252</v>
      </c>
      <c r="G108" s="7">
        <v>104.39248147744419</v>
      </c>
      <c r="H108" s="7">
        <v>140.23833484570349</v>
      </c>
      <c r="I108" s="7">
        <v>108.1713082303478</v>
      </c>
      <c r="J108" s="7">
        <v>106.47997654925008</v>
      </c>
      <c r="K108" s="7">
        <v>109.47113748520825</v>
      </c>
      <c r="L108" s="7">
        <v>101.46398887894779</v>
      </c>
      <c r="M108" s="11">
        <v>106.90773943678668</v>
      </c>
    </row>
    <row r="109" spans="1:13" ht="17.149999999999999" customHeight="1" x14ac:dyDescent="0.2">
      <c r="A109" s="10" t="s">
        <v>295</v>
      </c>
      <c r="B109" s="202"/>
      <c r="C109" s="7">
        <v>115.32117373246702</v>
      </c>
      <c r="D109" s="7">
        <v>115.98111169831932</v>
      </c>
      <c r="E109" s="7">
        <v>119.23572824446862</v>
      </c>
      <c r="F109" s="7">
        <v>119.09277164305605</v>
      </c>
      <c r="G109" s="7">
        <v>104.1404778736657</v>
      </c>
      <c r="H109" s="7">
        <v>139.38328742046014</v>
      </c>
      <c r="I109" s="7">
        <v>108.21254189306357</v>
      </c>
      <c r="J109" s="7">
        <v>106.43739341887161</v>
      </c>
      <c r="K109" s="7">
        <v>108.88556104792353</v>
      </c>
      <c r="L109" s="7">
        <v>101.46398887894779</v>
      </c>
      <c r="M109" s="11">
        <v>107.05176092772147</v>
      </c>
    </row>
    <row r="110" spans="1:13" ht="17.149999999999999" customHeight="1" x14ac:dyDescent="0.2">
      <c r="A110" s="8" t="s">
        <v>81</v>
      </c>
      <c r="B110" s="202"/>
      <c r="C110" s="7">
        <v>115.45500281535026</v>
      </c>
      <c r="D110" s="7">
        <v>116.08489653332863</v>
      </c>
      <c r="E110" s="7">
        <v>119.37661790654359</v>
      </c>
      <c r="F110" s="7">
        <v>119.14804791292622</v>
      </c>
      <c r="G110" s="55">
        <v>104.25370718009599</v>
      </c>
      <c r="H110" s="7">
        <v>139.54153373635401</v>
      </c>
      <c r="I110" s="7">
        <v>108.36427766087137</v>
      </c>
      <c r="J110" s="7">
        <v>106.43237341887161</v>
      </c>
      <c r="K110" s="7">
        <v>108.88556104792353</v>
      </c>
      <c r="L110" s="7">
        <v>101.46398887894779</v>
      </c>
      <c r="M110" s="11">
        <v>107.05176092772147</v>
      </c>
    </row>
    <row r="111" spans="1:13" ht="17.149999999999999" customHeight="1" x14ac:dyDescent="0.2">
      <c r="A111" s="8" t="s">
        <v>82</v>
      </c>
      <c r="B111" s="202"/>
      <c r="C111" s="7">
        <v>115.55304086324932</v>
      </c>
      <c r="D111" s="7">
        <v>116.1641248058741</v>
      </c>
      <c r="E111" s="7">
        <v>119.43137102105641</v>
      </c>
      <c r="F111" s="7">
        <v>119.09301370294476</v>
      </c>
      <c r="G111" s="7">
        <v>104.40543054882178</v>
      </c>
      <c r="H111" s="7">
        <v>139.68498982004033</v>
      </c>
      <c r="I111" s="7">
        <v>108.35719367836275</v>
      </c>
      <c r="J111" s="7">
        <v>106.58337174782656</v>
      </c>
      <c r="K111" s="7">
        <v>109.21012492767336</v>
      </c>
      <c r="L111" s="7">
        <v>101.46398887894779</v>
      </c>
      <c r="M111" s="11">
        <v>107.05176092772147</v>
      </c>
    </row>
    <row r="112" spans="1:13" ht="17.149999999999999" customHeight="1" x14ac:dyDescent="0.2">
      <c r="A112" s="8" t="s">
        <v>72</v>
      </c>
      <c r="B112" s="202"/>
      <c r="C112" s="7">
        <v>115.60078736368625</v>
      </c>
      <c r="D112" s="7">
        <v>116.23037571369804</v>
      </c>
      <c r="E112" s="7">
        <v>119.43714217226007</v>
      </c>
      <c r="F112" s="7">
        <v>119.11261268538337</v>
      </c>
      <c r="G112" s="7">
        <v>104.44407993110184</v>
      </c>
      <c r="H112" s="7">
        <v>139.68498982004033</v>
      </c>
      <c r="I112" s="7">
        <v>108.35719367836275</v>
      </c>
      <c r="J112" s="7">
        <v>106.82697127740337</v>
      </c>
      <c r="K112" s="7">
        <v>109.21012492767336</v>
      </c>
      <c r="L112" s="7">
        <v>101.78773705877802</v>
      </c>
      <c r="M112" s="11">
        <v>107.05176092772147</v>
      </c>
    </row>
    <row r="113" spans="1:13" ht="17.149999999999999" customHeight="1" x14ac:dyDescent="0.2">
      <c r="A113" s="8" t="s">
        <v>73</v>
      </c>
      <c r="B113" s="202"/>
      <c r="C113" s="7">
        <v>115.68306805636614</v>
      </c>
      <c r="D113" s="7">
        <v>116.28708870372267</v>
      </c>
      <c r="E113" s="7">
        <v>119.51095083841918</v>
      </c>
      <c r="F113" s="7">
        <v>119.01620411532772</v>
      </c>
      <c r="G113" s="7">
        <v>104.47868038971656</v>
      </c>
      <c r="H113" s="7">
        <v>139.68257860861024</v>
      </c>
      <c r="I113" s="7">
        <v>108.52779319563696</v>
      </c>
      <c r="J113" s="7">
        <v>106.83355353328147</v>
      </c>
      <c r="K113" s="7">
        <v>109.75667689678494</v>
      </c>
      <c r="L113" s="7">
        <v>101.76543969337152</v>
      </c>
      <c r="M113" s="11">
        <v>107.40949749778538</v>
      </c>
    </row>
    <row r="114" spans="1:13" ht="17.149999999999999" customHeight="1" x14ac:dyDescent="0.2">
      <c r="A114" s="8" t="s">
        <v>74</v>
      </c>
      <c r="B114" s="202"/>
      <c r="C114" s="7">
        <v>115.66377826487697</v>
      </c>
      <c r="D114" s="7">
        <v>116.25621465369132</v>
      </c>
      <c r="E114" s="7">
        <v>119.52821991510248</v>
      </c>
      <c r="F114" s="7">
        <v>118.90577954527205</v>
      </c>
      <c r="G114" s="7">
        <v>104.51840336594324</v>
      </c>
      <c r="H114" s="7">
        <v>139.68257860861024</v>
      </c>
      <c r="I114" s="7">
        <v>108.5781468510265</v>
      </c>
      <c r="J114" s="7">
        <v>106.66150634289966</v>
      </c>
      <c r="K114" s="7">
        <v>109.09982142584391</v>
      </c>
      <c r="L114" s="7">
        <v>101.76543969337152</v>
      </c>
      <c r="M114" s="11">
        <v>107.33344118710637</v>
      </c>
    </row>
    <row r="115" spans="1:13" ht="17.149999999999999" customHeight="1" x14ac:dyDescent="0.2">
      <c r="A115" s="8" t="s">
        <v>75</v>
      </c>
      <c r="B115" s="202"/>
      <c r="C115" s="7">
        <v>115.39474000283944</v>
      </c>
      <c r="D115" s="7">
        <v>115.98535419184957</v>
      </c>
      <c r="E115" s="7">
        <v>119.22431891299114</v>
      </c>
      <c r="F115" s="7">
        <v>118.80230920035777</v>
      </c>
      <c r="G115" s="7">
        <v>104.37912712714387</v>
      </c>
      <c r="H115" s="7">
        <v>138.82108984141982</v>
      </c>
      <c r="I115" s="7">
        <v>108.5944179175136</v>
      </c>
      <c r="J115" s="7">
        <v>106.48753275042095</v>
      </c>
      <c r="K115" s="7">
        <v>108.75485212324347</v>
      </c>
      <c r="L115" s="7">
        <v>101.76543969337152</v>
      </c>
      <c r="M115" s="11">
        <v>107.33344118710637</v>
      </c>
    </row>
    <row r="116" spans="1:13" ht="17.149999999999999" customHeight="1" x14ac:dyDescent="0.2">
      <c r="A116" s="8" t="s">
        <v>76</v>
      </c>
      <c r="B116" s="202"/>
      <c r="C116" s="7">
        <v>115.51247250288618</v>
      </c>
      <c r="D116" s="7">
        <v>116.14798583967472</v>
      </c>
      <c r="E116" s="7">
        <v>119.38720228401726</v>
      </c>
      <c r="F116" s="7">
        <v>118.67838815803047</v>
      </c>
      <c r="G116" s="7">
        <v>104.21984391275009</v>
      </c>
      <c r="H116" s="7">
        <v>138.36520822777587</v>
      </c>
      <c r="I116" s="7">
        <v>109.32381838170174</v>
      </c>
      <c r="J116" s="7">
        <v>106.64942625435722</v>
      </c>
      <c r="K116" s="7">
        <v>108.75485212324347</v>
      </c>
      <c r="L116" s="7">
        <v>101.73751812474372</v>
      </c>
      <c r="M116" s="11">
        <v>107.89108634543966</v>
      </c>
    </row>
    <row r="117" spans="1:13" ht="17.149999999999999" customHeight="1" x14ac:dyDescent="0.2">
      <c r="A117" s="8" t="s">
        <v>77</v>
      </c>
      <c r="B117" s="202"/>
      <c r="C117" s="7">
        <v>115.21855462239076</v>
      </c>
      <c r="D117" s="7">
        <v>115.85478506344843</v>
      </c>
      <c r="E117" s="7">
        <v>119.0731507042037</v>
      </c>
      <c r="F117" s="7">
        <v>118.66071724305606</v>
      </c>
      <c r="G117" s="7">
        <v>104.12029065017495</v>
      </c>
      <c r="H117" s="7">
        <v>137.45988634241087</v>
      </c>
      <c r="I117" s="7">
        <v>109.32381838170173</v>
      </c>
      <c r="J117" s="7">
        <v>106.41736761039607</v>
      </c>
      <c r="K117" s="7">
        <v>108.41543824347762</v>
      </c>
      <c r="L117" s="7">
        <v>101.73751812474372</v>
      </c>
      <c r="M117" s="11">
        <v>107.89108634543966</v>
      </c>
    </row>
    <row r="118" spans="1:13" ht="17.149999999999999" customHeight="1" x14ac:dyDescent="0.2">
      <c r="A118" s="8" t="s">
        <v>78</v>
      </c>
      <c r="B118" s="202"/>
      <c r="C118" s="7">
        <v>114.99966205090095</v>
      </c>
      <c r="D118" s="7">
        <v>115.6160064378611</v>
      </c>
      <c r="E118" s="7">
        <v>118.78547001278984</v>
      </c>
      <c r="F118" s="7">
        <v>118.66870098556885</v>
      </c>
      <c r="G118" s="7">
        <v>104.03039973317492</v>
      </c>
      <c r="H118" s="7">
        <v>136.64626082388648</v>
      </c>
      <c r="I118" s="7">
        <v>109.30754731521466</v>
      </c>
      <c r="J118" s="7">
        <v>106.32198761039606</v>
      </c>
      <c r="K118" s="7">
        <v>108.41543824347762</v>
      </c>
      <c r="L118" s="7">
        <v>101.73751812474372</v>
      </c>
      <c r="M118" s="11">
        <v>107.89108634543966</v>
      </c>
    </row>
    <row r="119" spans="1:13" s="108" customFormat="1" ht="17.149999999999999" customHeight="1" x14ac:dyDescent="0.2">
      <c r="A119" s="8" t="s">
        <v>79</v>
      </c>
      <c r="B119" s="189"/>
      <c r="C119" s="7">
        <v>114.08537138594026</v>
      </c>
      <c r="D119" s="7">
        <v>114.66420214432057</v>
      </c>
      <c r="E119" s="7">
        <v>117.55553853857143</v>
      </c>
      <c r="F119" s="7">
        <v>118.68570098556887</v>
      </c>
      <c r="G119" s="7">
        <v>103.85302957479188</v>
      </c>
      <c r="H119" s="7">
        <v>133.03469453249346</v>
      </c>
      <c r="I119" s="7">
        <v>109.29127624872757</v>
      </c>
      <c r="J119" s="7">
        <v>106.18575326821802</v>
      </c>
      <c r="K119" s="7">
        <v>107.75363277253658</v>
      </c>
      <c r="L119" s="7">
        <v>101.73751812474372</v>
      </c>
      <c r="M119" s="11">
        <v>107.89108634543966</v>
      </c>
    </row>
    <row r="120" spans="1:13" s="108" customFormat="1" ht="17.149999999999999" customHeight="1" x14ac:dyDescent="0.2">
      <c r="A120" s="206"/>
      <c r="B120" s="189"/>
      <c r="C120" s="119"/>
      <c r="D120" s="119"/>
      <c r="E120" s="119"/>
      <c r="F120" s="119"/>
      <c r="G120" s="119"/>
      <c r="H120" s="119"/>
      <c r="I120" s="132"/>
      <c r="J120" s="119"/>
      <c r="K120" s="119"/>
      <c r="L120" s="119"/>
      <c r="M120" s="120"/>
    </row>
    <row r="121" spans="1:13" ht="17.149999999999999" customHeight="1" x14ac:dyDescent="0.2">
      <c r="A121" s="9" t="s">
        <v>259</v>
      </c>
      <c r="B121" s="51">
        <f>DATEVALUE(LEFT(A121,4) &amp; "/1/1")</f>
        <v>42370</v>
      </c>
      <c r="C121" s="7">
        <v>114.02447028939676</v>
      </c>
      <c r="D121" s="7">
        <v>114.61436540337809</v>
      </c>
      <c r="E121" s="7">
        <v>117.5335437046332</v>
      </c>
      <c r="F121" s="7">
        <v>118.65403748816031</v>
      </c>
      <c r="G121" s="7">
        <v>103.81652738042624</v>
      </c>
      <c r="H121" s="7">
        <v>133.03469453249346</v>
      </c>
      <c r="I121" s="7">
        <v>109.2587341157534</v>
      </c>
      <c r="J121" s="7">
        <v>106.05427393957176</v>
      </c>
      <c r="K121" s="7">
        <v>107.75363277253658</v>
      </c>
      <c r="L121" s="7">
        <v>101.87460926004874</v>
      </c>
      <c r="M121" s="11">
        <v>107.89108634543966</v>
      </c>
    </row>
    <row r="122" spans="1:13" ht="17.149999999999999" customHeight="1" x14ac:dyDescent="0.2">
      <c r="A122" s="10" t="s">
        <v>295</v>
      </c>
      <c r="B122" s="202"/>
      <c r="C122" s="7">
        <v>113.78519839280767</v>
      </c>
      <c r="D122" s="7">
        <v>114.38022769066156</v>
      </c>
      <c r="E122" s="7">
        <v>117.20632034904122</v>
      </c>
      <c r="F122" s="7">
        <v>118.63792440990352</v>
      </c>
      <c r="G122" s="7">
        <v>103.67510395372298</v>
      </c>
      <c r="H122" s="7">
        <v>132.12052009377615</v>
      </c>
      <c r="I122" s="7">
        <v>109.24572371774983</v>
      </c>
      <c r="J122" s="7">
        <v>106.09309715446912</v>
      </c>
      <c r="K122" s="7">
        <v>107.5280178523336</v>
      </c>
      <c r="L122" s="7">
        <v>101.87460926004874</v>
      </c>
      <c r="M122" s="11">
        <v>107.83569346430836</v>
      </c>
    </row>
    <row r="123" spans="1:13" ht="17.149999999999999" customHeight="1" x14ac:dyDescent="0.2">
      <c r="A123" s="8" t="s">
        <v>81</v>
      </c>
      <c r="B123" s="202"/>
      <c r="C123" s="7">
        <v>113.49542337132699</v>
      </c>
      <c r="D123" s="7">
        <v>114.0101614479009</v>
      </c>
      <c r="E123" s="7">
        <v>116.7809307276146</v>
      </c>
      <c r="F123" s="7">
        <v>118.62684219609766</v>
      </c>
      <c r="G123" s="55">
        <v>103.52257231357747</v>
      </c>
      <c r="H123" s="7">
        <v>130.96471393167815</v>
      </c>
      <c r="I123" s="7">
        <v>109.19691051828859</v>
      </c>
      <c r="J123" s="7">
        <v>105.88525915972735</v>
      </c>
      <c r="K123" s="7">
        <v>107.5280178523336</v>
      </c>
      <c r="L123" s="7">
        <v>101.55917835026243</v>
      </c>
      <c r="M123" s="11">
        <v>107.81961615757542</v>
      </c>
    </row>
    <row r="124" spans="1:13" ht="17.149999999999999" customHeight="1" x14ac:dyDescent="0.2">
      <c r="A124" s="8" t="s">
        <v>82</v>
      </c>
      <c r="B124" s="202"/>
      <c r="C124" s="7">
        <v>113.42906036745602</v>
      </c>
      <c r="D124" s="7">
        <v>113.96849140155545</v>
      </c>
      <c r="E124" s="7">
        <v>116.74730537111007</v>
      </c>
      <c r="F124" s="7">
        <v>118.71765254101641</v>
      </c>
      <c r="G124" s="7">
        <v>103.58161998094948</v>
      </c>
      <c r="H124" s="7">
        <v>130.91202826015126</v>
      </c>
      <c r="I124" s="7">
        <v>109.13182625234202</v>
      </c>
      <c r="J124" s="7">
        <v>105.81999915972736</v>
      </c>
      <c r="K124" s="7">
        <v>107.5280178523336</v>
      </c>
      <c r="L124" s="7">
        <v>101.55917835026243</v>
      </c>
      <c r="M124" s="11">
        <v>107.81961615757542</v>
      </c>
    </row>
    <row r="125" spans="1:13" ht="17.149999999999999" customHeight="1" x14ac:dyDescent="0.2">
      <c r="A125" s="8" t="s">
        <v>72</v>
      </c>
      <c r="B125" s="202"/>
      <c r="C125" s="7">
        <v>113.61241960028467</v>
      </c>
      <c r="D125" s="7">
        <v>114.20856663316465</v>
      </c>
      <c r="E125" s="7">
        <v>117.04692265111389</v>
      </c>
      <c r="F125" s="7">
        <v>118.80712703325095</v>
      </c>
      <c r="G125" s="7">
        <v>103.85724265167043</v>
      </c>
      <c r="H125" s="7">
        <v>131.72324256724559</v>
      </c>
      <c r="I125" s="7">
        <v>109.11555518585492</v>
      </c>
      <c r="J125" s="7">
        <v>105.88547547081799</v>
      </c>
      <c r="K125" s="7">
        <v>107.41210218100244</v>
      </c>
      <c r="L125" s="7">
        <v>101.55917835026243</v>
      </c>
      <c r="M125" s="11">
        <v>107.81961615757542</v>
      </c>
    </row>
    <row r="126" spans="1:13" ht="17.149999999999999" customHeight="1" x14ac:dyDescent="0.2">
      <c r="A126" s="8" t="s">
        <v>73</v>
      </c>
      <c r="B126" s="202"/>
      <c r="C126" s="7">
        <v>113.11499397723173</v>
      </c>
      <c r="D126" s="7">
        <v>113.65490918124098</v>
      </c>
      <c r="E126" s="7">
        <v>116.35581379778996</v>
      </c>
      <c r="F126" s="7">
        <v>118.7816267606083</v>
      </c>
      <c r="G126" s="7">
        <v>103.94755678750849</v>
      </c>
      <c r="H126" s="7">
        <v>129.70196384742971</v>
      </c>
      <c r="I126" s="7">
        <v>109.06674198639367</v>
      </c>
      <c r="J126" s="7">
        <v>105.73487547081798</v>
      </c>
      <c r="K126" s="7">
        <v>107.41210218100244</v>
      </c>
      <c r="L126" s="7">
        <v>101.55917835026243</v>
      </c>
      <c r="M126" s="11">
        <v>107.81961615757542</v>
      </c>
    </row>
    <row r="127" spans="1:13" ht="17.149999999999999" customHeight="1" x14ac:dyDescent="0.2">
      <c r="A127" s="8" t="s">
        <v>74</v>
      </c>
      <c r="B127" s="202"/>
      <c r="C127" s="7">
        <v>113.11758858331044</v>
      </c>
      <c r="D127" s="7">
        <v>113.64477664560907</v>
      </c>
      <c r="E127" s="7">
        <v>116.33210129540328</v>
      </c>
      <c r="F127" s="7">
        <v>118.7735787606083</v>
      </c>
      <c r="G127" s="7">
        <v>103.94755678750849</v>
      </c>
      <c r="H127" s="7">
        <v>129.70196384742971</v>
      </c>
      <c r="I127" s="7">
        <v>109.01792878693243</v>
      </c>
      <c r="J127" s="7">
        <v>105.76456433199699</v>
      </c>
      <c r="K127" s="7">
        <v>107.41210218100244</v>
      </c>
      <c r="L127" s="7">
        <v>101.55917835026243</v>
      </c>
      <c r="M127" s="11">
        <v>107.60546119778616</v>
      </c>
    </row>
    <row r="128" spans="1:13" ht="17.149999999999999" customHeight="1" x14ac:dyDescent="0.2">
      <c r="A128" s="8" t="s">
        <v>75</v>
      </c>
      <c r="B128" s="202"/>
      <c r="C128" s="7">
        <v>112.95274444759686</v>
      </c>
      <c r="D128" s="7">
        <v>113.4653297240056</v>
      </c>
      <c r="E128" s="7">
        <v>116.13547983325473</v>
      </c>
      <c r="F128" s="7">
        <v>118.72893177816972</v>
      </c>
      <c r="G128" s="7">
        <v>103.86771952555753</v>
      </c>
      <c r="H128" s="7">
        <v>129.19580777368964</v>
      </c>
      <c r="I128" s="7">
        <v>108.98538665395827</v>
      </c>
      <c r="J128" s="7">
        <v>105.63547940364738</v>
      </c>
      <c r="K128" s="7">
        <v>107.41210218100244</v>
      </c>
      <c r="L128" s="7">
        <v>101.42589904851511</v>
      </c>
      <c r="M128" s="11">
        <v>107.96191525728038</v>
      </c>
    </row>
    <row r="129" spans="1:13" ht="17.149999999999999" customHeight="1" x14ac:dyDescent="0.2">
      <c r="A129" s="8" t="s">
        <v>76</v>
      </c>
      <c r="B129" s="202"/>
      <c r="C129" s="7">
        <v>112.74993470806162</v>
      </c>
      <c r="D129" s="7">
        <v>113.23917676060466</v>
      </c>
      <c r="E129" s="7">
        <v>115.82874688591924</v>
      </c>
      <c r="F129" s="7">
        <v>118.69809657816973</v>
      </c>
      <c r="G129" s="7">
        <v>103.81914873208319</v>
      </c>
      <c r="H129" s="7">
        <v>127.77194471021559</v>
      </c>
      <c r="I129" s="7">
        <v>109.36083100618457</v>
      </c>
      <c r="J129" s="7">
        <v>105.6456162319098</v>
      </c>
      <c r="K129" s="7">
        <v>107.17940516698438</v>
      </c>
      <c r="L129" s="7">
        <v>101.42589904851511</v>
      </c>
      <c r="M129" s="11">
        <v>107.96191525728038</v>
      </c>
    </row>
    <row r="130" spans="1:13" ht="17.149999999999999" customHeight="1" x14ac:dyDescent="0.2">
      <c r="A130" s="8" t="s">
        <v>77</v>
      </c>
      <c r="B130" s="202"/>
      <c r="C130" s="7">
        <v>112.71145896222576</v>
      </c>
      <c r="D130" s="7">
        <v>113.19250246355043</v>
      </c>
      <c r="E130" s="7">
        <v>115.8055300171326</v>
      </c>
      <c r="F130" s="7">
        <v>118.69529337816971</v>
      </c>
      <c r="G130" s="7">
        <v>103.81914873208319</v>
      </c>
      <c r="H130" s="7">
        <v>127.77194471021559</v>
      </c>
      <c r="I130" s="7">
        <v>109.31201780672332</v>
      </c>
      <c r="J130" s="7">
        <v>105.53015623190979</v>
      </c>
      <c r="K130" s="7">
        <v>107.17940516698437</v>
      </c>
      <c r="L130" s="7">
        <v>101.42589904851511</v>
      </c>
      <c r="M130" s="11">
        <v>107.9619152572804</v>
      </c>
    </row>
    <row r="131" spans="1:13" ht="17.149999999999999" customHeight="1" x14ac:dyDescent="0.2">
      <c r="A131" s="8" t="s">
        <v>78</v>
      </c>
      <c r="B131" s="202"/>
      <c r="C131" s="7">
        <v>112.79221065459998</v>
      </c>
      <c r="D131" s="7">
        <v>113.22243446681028</v>
      </c>
      <c r="E131" s="7">
        <v>115.81328143316351</v>
      </c>
      <c r="F131" s="7">
        <v>118.7346955606083</v>
      </c>
      <c r="G131" s="7">
        <v>103.85887170832048</v>
      </c>
      <c r="H131" s="7">
        <v>127.77194471021559</v>
      </c>
      <c r="I131" s="7">
        <v>109.31201780672332</v>
      </c>
      <c r="J131" s="7">
        <v>105.62512977624951</v>
      </c>
      <c r="K131" s="7">
        <v>107.17940516698438</v>
      </c>
      <c r="L131" s="7">
        <v>101.42589904851511</v>
      </c>
      <c r="M131" s="11">
        <v>107.92924544596016</v>
      </c>
    </row>
    <row r="132" spans="1:13" s="108" customFormat="1" ht="17.149999999999999" customHeight="1" x14ac:dyDescent="0.2">
      <c r="A132" s="8" t="s">
        <v>79</v>
      </c>
      <c r="B132" s="189"/>
      <c r="C132" s="7">
        <v>113.21693763421121</v>
      </c>
      <c r="D132" s="7">
        <v>113.66671451502593</v>
      </c>
      <c r="E132" s="7">
        <v>116.28844124951556</v>
      </c>
      <c r="F132" s="7">
        <v>118.75797287557825</v>
      </c>
      <c r="G132" s="7">
        <v>105.0806187470581</v>
      </c>
      <c r="H132" s="7">
        <v>128.75684309923912</v>
      </c>
      <c r="I132" s="7">
        <v>109.35501522965922</v>
      </c>
      <c r="J132" s="7">
        <v>105.978859124114</v>
      </c>
      <c r="K132" s="7">
        <v>108.0075900852943</v>
      </c>
      <c r="L132" s="7">
        <v>101.507951645918</v>
      </c>
      <c r="M132" s="11">
        <v>107.92924544596016</v>
      </c>
    </row>
    <row r="133" spans="1:13" s="108" customFormat="1" ht="17.149999999999999" customHeight="1" x14ac:dyDescent="0.2">
      <c r="A133" s="206"/>
      <c r="B133" s="189"/>
      <c r="C133" s="119"/>
      <c r="D133" s="119"/>
      <c r="E133" s="119"/>
      <c r="F133" s="119"/>
      <c r="G133" s="119"/>
      <c r="H133" s="119"/>
      <c r="I133" s="132"/>
      <c r="J133" s="119"/>
      <c r="K133" s="119"/>
      <c r="L133" s="119"/>
      <c r="M133" s="120"/>
    </row>
    <row r="134" spans="1:13" ht="17.149999999999999" customHeight="1" x14ac:dyDescent="0.2">
      <c r="A134" s="9" t="s">
        <v>260</v>
      </c>
      <c r="B134" s="51">
        <f>DATEVALUE(LEFT(A134,4) &amp; "/1/1")</f>
        <v>42736</v>
      </c>
      <c r="C134" s="7">
        <v>113.38702310947005</v>
      </c>
      <c r="D134" s="7">
        <v>113.8836146692893</v>
      </c>
      <c r="E134" s="7">
        <v>116.49551000227996</v>
      </c>
      <c r="F134" s="7">
        <v>118.79297625044136</v>
      </c>
      <c r="G134" s="7">
        <v>105.21950367635993</v>
      </c>
      <c r="H134" s="7">
        <v>129.27908536064731</v>
      </c>
      <c r="I134" s="7">
        <v>109.38755736263339</v>
      </c>
      <c r="J134" s="7">
        <v>106.22458851981574</v>
      </c>
      <c r="K134" s="7">
        <v>108.67990097908589</v>
      </c>
      <c r="L134" s="7">
        <v>101.507951645918</v>
      </c>
      <c r="M134" s="11">
        <v>107.92924544596016</v>
      </c>
    </row>
    <row r="135" spans="1:13" ht="17.149999999999999" customHeight="1" x14ac:dyDescent="0.2">
      <c r="A135" s="10" t="s">
        <v>80</v>
      </c>
      <c r="B135" s="202"/>
      <c r="C135" s="7">
        <v>113.53169740557608</v>
      </c>
      <c r="D135" s="7">
        <v>114.01133705419454</v>
      </c>
      <c r="E135" s="7">
        <v>116.69053396147588</v>
      </c>
      <c r="F135" s="7">
        <v>118.85684591790999</v>
      </c>
      <c r="G135" s="7">
        <v>105.27894265321893</v>
      </c>
      <c r="H135" s="7">
        <v>129.78121130387035</v>
      </c>
      <c r="I135" s="7">
        <v>109.42009949560754</v>
      </c>
      <c r="J135" s="7">
        <v>106.15495823484848</v>
      </c>
      <c r="K135" s="7">
        <v>108.67990097908589</v>
      </c>
      <c r="L135" s="7">
        <v>101.43349412957826</v>
      </c>
      <c r="M135" s="11">
        <v>107.92924544596016</v>
      </c>
    </row>
    <row r="136" spans="1:13" ht="17.149999999999999" customHeight="1" x14ac:dyDescent="0.2">
      <c r="A136" s="8" t="s">
        <v>81</v>
      </c>
      <c r="B136" s="202"/>
      <c r="C136" s="7">
        <v>113.60409967564999</v>
      </c>
      <c r="D136" s="7">
        <v>114.03418628780531</v>
      </c>
      <c r="E136" s="7">
        <v>116.71125435331848</v>
      </c>
      <c r="F136" s="7">
        <v>119.01480444369187</v>
      </c>
      <c r="G136" s="55">
        <v>105.29582246175713</v>
      </c>
      <c r="H136" s="7">
        <v>129.78121130387035</v>
      </c>
      <c r="I136" s="7">
        <v>109.42878026670593</v>
      </c>
      <c r="J136" s="7">
        <v>106.18405000603892</v>
      </c>
      <c r="K136" s="7">
        <v>108.76871396980874</v>
      </c>
      <c r="L136" s="7">
        <v>101.43349412957826</v>
      </c>
      <c r="M136" s="11">
        <v>108.01787405576776</v>
      </c>
    </row>
    <row r="137" spans="1:13" ht="17.149999999999999" customHeight="1" x14ac:dyDescent="0.2">
      <c r="A137" s="8" t="s">
        <v>82</v>
      </c>
      <c r="B137" s="202"/>
      <c r="C137" s="7">
        <v>113.97416831203256</v>
      </c>
      <c r="D137" s="7">
        <v>114.41012059432914</v>
      </c>
      <c r="E137" s="7">
        <v>117.15773871574882</v>
      </c>
      <c r="F137" s="7">
        <v>119.1114169586663</v>
      </c>
      <c r="G137" s="7">
        <v>105.43656360399258</v>
      </c>
      <c r="H137" s="7">
        <v>131.04830722463279</v>
      </c>
      <c r="I137" s="7">
        <v>109.42878026670593</v>
      </c>
      <c r="J137" s="7">
        <v>106.35310591425575</v>
      </c>
      <c r="K137" s="7">
        <v>109.10100556098386</v>
      </c>
      <c r="L137" s="7">
        <v>101.43349412957826</v>
      </c>
      <c r="M137" s="11">
        <v>108.01787405576776</v>
      </c>
    </row>
    <row r="138" spans="1:13" ht="17.149999999999999" customHeight="1" x14ac:dyDescent="0.2">
      <c r="A138" s="8" t="s">
        <v>72</v>
      </c>
      <c r="B138" s="202"/>
      <c r="C138" s="7">
        <v>113.9147450961003</v>
      </c>
      <c r="D138" s="7">
        <v>114.4381684868913</v>
      </c>
      <c r="E138" s="7">
        <v>117.16782660977543</v>
      </c>
      <c r="F138" s="7">
        <v>119.24005484369187</v>
      </c>
      <c r="G138" s="7">
        <v>105.41616531890064</v>
      </c>
      <c r="H138" s="7">
        <v>131.04830722463279</v>
      </c>
      <c r="I138" s="7">
        <v>109.42878026670593</v>
      </c>
      <c r="J138" s="7">
        <v>106.43381904829636</v>
      </c>
      <c r="K138" s="7">
        <v>109.10100556098386</v>
      </c>
      <c r="L138" s="7">
        <v>101.5667734313256</v>
      </c>
      <c r="M138" s="11">
        <v>108.03509974155354</v>
      </c>
    </row>
    <row r="139" spans="1:13" ht="17.149999999999999" customHeight="1" x14ac:dyDescent="0.2">
      <c r="A139" s="8" t="s">
        <v>73</v>
      </c>
      <c r="B139" s="202"/>
      <c r="C139" s="7">
        <v>113.91130711839317</v>
      </c>
      <c r="D139" s="7">
        <v>114.37063498253556</v>
      </c>
      <c r="E139" s="7">
        <v>117.12348480696498</v>
      </c>
      <c r="F139" s="7">
        <v>119.25494597622323</v>
      </c>
      <c r="G139" s="7">
        <v>105.36184885966873</v>
      </c>
      <c r="H139" s="7">
        <v>130.64270007108561</v>
      </c>
      <c r="I139" s="7">
        <v>109.63122795428747</v>
      </c>
      <c r="J139" s="7">
        <v>106.29827904829637</v>
      </c>
      <c r="K139" s="7">
        <v>109.10100556098388</v>
      </c>
      <c r="L139" s="7">
        <v>101.5667734313256</v>
      </c>
      <c r="M139" s="11">
        <v>108.03509974155352</v>
      </c>
    </row>
    <row r="140" spans="1:13" ht="17.149999999999999" customHeight="1" x14ac:dyDescent="0.2">
      <c r="A140" s="8" t="s">
        <v>74</v>
      </c>
      <c r="B140" s="202"/>
      <c r="C140" s="7">
        <v>113.90574803840684</v>
      </c>
      <c r="D140" s="7">
        <v>114.38614831663864</v>
      </c>
      <c r="E140" s="7">
        <v>117.13059308925422</v>
      </c>
      <c r="F140" s="7">
        <v>119.27109426125327</v>
      </c>
      <c r="G140" s="7">
        <v>105.34145057457678</v>
      </c>
      <c r="H140" s="7">
        <v>130.64270007108561</v>
      </c>
      <c r="I140" s="7">
        <v>109.64749902077455</v>
      </c>
      <c r="J140" s="7">
        <v>106.33843904829637</v>
      </c>
      <c r="K140" s="7">
        <v>109.10100556098386</v>
      </c>
      <c r="L140" s="7">
        <v>101.5667734313256</v>
      </c>
      <c r="M140" s="11">
        <v>108.03509974155354</v>
      </c>
    </row>
    <row r="141" spans="1:13" ht="17.149999999999999" customHeight="1" x14ac:dyDescent="0.2">
      <c r="A141" s="8" t="s">
        <v>75</v>
      </c>
      <c r="B141" s="202"/>
      <c r="C141" s="7">
        <v>114.05265032271465</v>
      </c>
      <c r="D141" s="7">
        <v>114.53519496611938</v>
      </c>
      <c r="E141" s="7">
        <v>117.29678316035465</v>
      </c>
      <c r="F141" s="7">
        <v>119.28876517622322</v>
      </c>
      <c r="G141" s="7">
        <v>105.40196314538242</v>
      </c>
      <c r="H141" s="7">
        <v>131.04830722463279</v>
      </c>
      <c r="I141" s="7">
        <v>109.69631222023578</v>
      </c>
      <c r="J141" s="7">
        <v>106.43721495651943</v>
      </c>
      <c r="K141" s="7">
        <v>109.43329715217507</v>
      </c>
      <c r="L141" s="7">
        <v>101.5667734313256</v>
      </c>
      <c r="M141" s="11">
        <v>108.03509974155352</v>
      </c>
    </row>
    <row r="142" spans="1:13" ht="17.149999999999999" customHeight="1" x14ac:dyDescent="0.2">
      <c r="A142" s="8" t="s">
        <v>76</v>
      </c>
      <c r="B142" s="202"/>
      <c r="C142" s="7">
        <v>114.46899439820983</v>
      </c>
      <c r="D142" s="7">
        <v>114.96209205231574</v>
      </c>
      <c r="E142" s="7">
        <v>117.82063105495551</v>
      </c>
      <c r="F142" s="7">
        <v>119.29218009147716</v>
      </c>
      <c r="G142" s="7">
        <v>106.67669171680978</v>
      </c>
      <c r="H142" s="7">
        <v>131.8595215317271</v>
      </c>
      <c r="I142" s="7">
        <v>109.95876064819807</v>
      </c>
      <c r="J142" s="7">
        <v>106.57981704536137</v>
      </c>
      <c r="K142" s="7">
        <v>109.77504009840334</v>
      </c>
      <c r="L142" s="7">
        <v>101.5667734313256</v>
      </c>
      <c r="M142" s="11">
        <v>108.03509974155354</v>
      </c>
    </row>
    <row r="143" spans="1:13" ht="17.149999999999999" customHeight="1" x14ac:dyDescent="0.2">
      <c r="A143" s="8" t="s">
        <v>77</v>
      </c>
      <c r="B143" s="202"/>
      <c r="C143" s="7">
        <v>114.73381154305353</v>
      </c>
      <c r="D143" s="7">
        <v>115.23264742709068</v>
      </c>
      <c r="E143" s="7">
        <v>118.15092506162699</v>
      </c>
      <c r="F143" s="7">
        <v>119.30982758889014</v>
      </c>
      <c r="G143" s="7">
        <v>106.81596795561163</v>
      </c>
      <c r="H143" s="7">
        <v>132.77851839333007</v>
      </c>
      <c r="I143" s="7">
        <v>109.97503171468516</v>
      </c>
      <c r="J143" s="7">
        <v>106.67519704536136</v>
      </c>
      <c r="K143" s="7">
        <v>109.77504009840334</v>
      </c>
      <c r="L143" s="7">
        <v>101.5667734313256</v>
      </c>
      <c r="M143" s="11">
        <v>108.03509974155354</v>
      </c>
    </row>
    <row r="144" spans="1:13" ht="17.149999999999999" customHeight="1" x14ac:dyDescent="0.2">
      <c r="A144" s="8" t="s">
        <v>78</v>
      </c>
      <c r="B144" s="202"/>
      <c r="C144" s="7">
        <v>114.98107305590861</v>
      </c>
      <c r="D144" s="7">
        <v>115.50562098367321</v>
      </c>
      <c r="E144" s="7">
        <v>118.50016503648541</v>
      </c>
      <c r="F144" s="7">
        <v>119.39653101883451</v>
      </c>
      <c r="G144" s="7">
        <v>107.03013855088521</v>
      </c>
      <c r="H144" s="7">
        <v>133.689055354826</v>
      </c>
      <c r="I144" s="7">
        <v>110.00757384765934</v>
      </c>
      <c r="J144" s="7">
        <v>106.72452975212741</v>
      </c>
      <c r="K144" s="7">
        <v>109.77504009840332</v>
      </c>
      <c r="L144" s="7">
        <v>101.73874285723862</v>
      </c>
      <c r="M144" s="11">
        <v>108.04321056629568</v>
      </c>
    </row>
    <row r="145" spans="1:13" s="108" customFormat="1" ht="17.149999999999999" customHeight="1" x14ac:dyDescent="0.2">
      <c r="A145" s="8" t="s">
        <v>297</v>
      </c>
      <c r="B145" s="189"/>
      <c r="C145" s="7">
        <v>115.80698963009853</v>
      </c>
      <c r="D145" s="7">
        <v>116.37680600831108</v>
      </c>
      <c r="E145" s="7">
        <v>119.39915079695604</v>
      </c>
      <c r="F145" s="7">
        <v>119.70221323811661</v>
      </c>
      <c r="G145" s="7">
        <v>107.20339210015239</v>
      </c>
      <c r="H145" s="7">
        <v>134.46855640692775</v>
      </c>
      <c r="I145" s="7">
        <v>111.26715589690637</v>
      </c>
      <c r="J145" s="7">
        <v>107.51419291789601</v>
      </c>
      <c r="K145" s="7">
        <v>111.5749233369328</v>
      </c>
      <c r="L145" s="7">
        <v>101.9791025067891</v>
      </c>
      <c r="M145" s="11">
        <v>108.65593849074442</v>
      </c>
    </row>
    <row r="146" spans="1:13" s="108" customFormat="1" ht="17.149999999999999" customHeight="1" x14ac:dyDescent="0.2">
      <c r="A146" s="206"/>
      <c r="B146" s="189"/>
      <c r="C146" s="119"/>
      <c r="D146" s="119"/>
      <c r="E146" s="119"/>
      <c r="F146" s="119"/>
      <c r="G146" s="119"/>
      <c r="H146" s="119"/>
      <c r="I146" s="132"/>
      <c r="J146" s="119"/>
      <c r="K146" s="119"/>
      <c r="L146" s="119"/>
      <c r="M146" s="120"/>
    </row>
    <row r="147" spans="1:13" ht="17.149999999999999" customHeight="1" x14ac:dyDescent="0.2">
      <c r="A147" s="9" t="s">
        <v>261</v>
      </c>
      <c r="B147" s="51">
        <f>DATEVALUE(LEFT(A147,4) &amp; "/1/1")</f>
        <v>43101</v>
      </c>
      <c r="C147" s="7">
        <v>116.36811807168289</v>
      </c>
      <c r="D147" s="7">
        <v>116.95104353184308</v>
      </c>
      <c r="E147" s="7">
        <v>120.13440318966875</v>
      </c>
      <c r="F147" s="7">
        <v>119.70867135309102</v>
      </c>
      <c r="G147" s="7">
        <v>107.42328821986045</v>
      </c>
      <c r="H147" s="7">
        <v>136.60196351776699</v>
      </c>
      <c r="I147" s="7">
        <v>111.26715589690643</v>
      </c>
      <c r="J147" s="7">
        <v>107.61627634017742</v>
      </c>
      <c r="K147" s="7">
        <v>111.5749233369328</v>
      </c>
      <c r="L147" s="7">
        <v>101.93262302796499</v>
      </c>
      <c r="M147" s="11">
        <v>108.65593849074443</v>
      </c>
    </row>
    <row r="148" spans="1:13" ht="17.149999999999999" customHeight="1" x14ac:dyDescent="0.2">
      <c r="A148" s="10" t="s">
        <v>295</v>
      </c>
      <c r="B148" s="202"/>
      <c r="C148" s="7">
        <v>116.42966851643949</v>
      </c>
      <c r="D148" s="7">
        <v>117.04515484375283</v>
      </c>
      <c r="E148" s="7">
        <v>120.32908570530465</v>
      </c>
      <c r="F148" s="7">
        <v>119.73280038303538</v>
      </c>
      <c r="G148" s="7">
        <v>107.50312548180085</v>
      </c>
      <c r="H148" s="7">
        <v>137.10811959150706</v>
      </c>
      <c r="I148" s="7">
        <v>111.29969802987878</v>
      </c>
      <c r="J148" s="7">
        <v>107.41547634017742</v>
      </c>
      <c r="K148" s="7">
        <v>111.57492333693278</v>
      </c>
      <c r="L148" s="7">
        <v>101.93262302796499</v>
      </c>
      <c r="M148" s="11">
        <v>108.65593849074443</v>
      </c>
    </row>
    <row r="149" spans="1:13" ht="17.149999999999999" customHeight="1" x14ac:dyDescent="0.2">
      <c r="A149" s="8" t="s">
        <v>81</v>
      </c>
      <c r="B149" s="202"/>
      <c r="C149" s="7">
        <v>116.74334640145003</v>
      </c>
      <c r="D149" s="7">
        <v>117.32313875045837</v>
      </c>
      <c r="E149" s="7">
        <v>120.62376329900917</v>
      </c>
      <c r="F149" s="7">
        <v>119.84815353332755</v>
      </c>
      <c r="G149" s="55">
        <v>108.59932287893129</v>
      </c>
      <c r="H149" s="7">
        <v>137.56400120515102</v>
      </c>
      <c r="I149" s="7">
        <v>111.34309112672518</v>
      </c>
      <c r="J149" s="7">
        <v>107.64450829094469</v>
      </c>
      <c r="K149" s="7">
        <v>111.89223292536754</v>
      </c>
      <c r="L149" s="7">
        <v>102.05701704292585</v>
      </c>
      <c r="M149" s="11">
        <v>108.81603728840804</v>
      </c>
    </row>
    <row r="150" spans="1:13" ht="17.149999999999999" customHeight="1" x14ac:dyDescent="0.2">
      <c r="A150" s="8" t="s">
        <v>82</v>
      </c>
      <c r="B150" s="202"/>
      <c r="C150" s="7">
        <v>116.87306973378963</v>
      </c>
      <c r="D150" s="7">
        <v>117.43832921771961</v>
      </c>
      <c r="E150" s="7">
        <v>120.78143879254996</v>
      </c>
      <c r="F150" s="7">
        <v>120.04048873332755</v>
      </c>
      <c r="G150" s="7">
        <v>108.63943716464496</v>
      </c>
      <c r="H150" s="7">
        <v>137.96960835869817</v>
      </c>
      <c r="I150" s="7">
        <v>111.34309112672518</v>
      </c>
      <c r="J150" s="7">
        <v>107.63511722420411</v>
      </c>
      <c r="K150" s="7">
        <v>111.54448591134182</v>
      </c>
      <c r="L150" s="7">
        <v>102.05701704292584</v>
      </c>
      <c r="M150" s="11">
        <v>108.81603728840803</v>
      </c>
    </row>
    <row r="151" spans="1:13" ht="17.149999999999999" customHeight="1" x14ac:dyDescent="0.2">
      <c r="A151" s="8" t="s">
        <v>72</v>
      </c>
      <c r="B151" s="202"/>
      <c r="C151" s="7">
        <v>116.97585959988703</v>
      </c>
      <c r="D151" s="7">
        <v>117.57469606644011</v>
      </c>
      <c r="E151" s="7">
        <v>120.96259778774973</v>
      </c>
      <c r="F151" s="7">
        <v>120.3370081948802</v>
      </c>
      <c r="G151" s="7">
        <v>108.73859911773313</v>
      </c>
      <c r="H151" s="7">
        <v>138.37521551227019</v>
      </c>
      <c r="I151" s="7">
        <v>111.35936219321223</v>
      </c>
      <c r="J151" s="7">
        <v>107.64013722420411</v>
      </c>
      <c r="K151" s="7">
        <v>111.54448591134184</v>
      </c>
      <c r="L151" s="7">
        <v>102.05701704292584</v>
      </c>
      <c r="M151" s="11">
        <v>108.81603728840804</v>
      </c>
    </row>
    <row r="152" spans="1:13" ht="17.149999999999999" customHeight="1" x14ac:dyDescent="0.2">
      <c r="A152" s="8" t="s">
        <v>73</v>
      </c>
      <c r="B152" s="202"/>
      <c r="C152" s="7">
        <v>117.35586588810293</v>
      </c>
      <c r="D152" s="7">
        <v>117.924491455325</v>
      </c>
      <c r="E152" s="7">
        <v>121.41969754218836</v>
      </c>
      <c r="F152" s="7">
        <v>120.18871960560364</v>
      </c>
      <c r="G152" s="7">
        <v>109.21387728737004</v>
      </c>
      <c r="H152" s="7">
        <v>138.79538539154353</v>
      </c>
      <c r="I152" s="7">
        <v>111.9604364106404</v>
      </c>
      <c r="J152" s="7">
        <v>107.67527722420411</v>
      </c>
      <c r="K152" s="7">
        <v>111.54448591134182</v>
      </c>
      <c r="L152" s="7">
        <v>102.05701704292585</v>
      </c>
      <c r="M152" s="11">
        <v>108.81603728840804</v>
      </c>
    </row>
    <row r="153" spans="1:13" ht="17.149999999999999" customHeight="1" x14ac:dyDescent="0.2">
      <c r="A153" s="8" t="s">
        <v>74</v>
      </c>
      <c r="B153" s="202"/>
      <c r="C153" s="7">
        <v>117.2967999584139</v>
      </c>
      <c r="D153" s="7">
        <v>117.89972206580143</v>
      </c>
      <c r="E153" s="7">
        <v>121.40531247644672</v>
      </c>
      <c r="F153" s="7">
        <v>120.20002280560365</v>
      </c>
      <c r="G153" s="7">
        <v>108.92508051424267</v>
      </c>
      <c r="H153" s="7">
        <v>138.83680729826247</v>
      </c>
      <c r="I153" s="7">
        <v>111.9604364106404</v>
      </c>
      <c r="J153" s="7">
        <v>107.62005722420412</v>
      </c>
      <c r="K153" s="7">
        <v>111.54448591134184</v>
      </c>
      <c r="L153" s="7">
        <v>102.05701704292585</v>
      </c>
      <c r="M153" s="11">
        <v>108.81603728840805</v>
      </c>
    </row>
    <row r="154" spans="1:13" ht="17.149999999999999" customHeight="1" x14ac:dyDescent="0.2">
      <c r="A154" s="8" t="s">
        <v>75</v>
      </c>
      <c r="B154" s="202"/>
      <c r="C154" s="7">
        <v>117.21486746319842</v>
      </c>
      <c r="D154" s="7">
        <v>117.88064686176656</v>
      </c>
      <c r="E154" s="7">
        <v>121.42368853307302</v>
      </c>
      <c r="F154" s="7">
        <v>120.21684200560365</v>
      </c>
      <c r="G154" s="7">
        <v>108.92508051424267</v>
      </c>
      <c r="H154" s="7">
        <v>138.88708175835927</v>
      </c>
      <c r="I154" s="7">
        <v>111.9604364106404</v>
      </c>
      <c r="J154" s="7">
        <v>107.49116131598106</v>
      </c>
      <c r="K154" s="7">
        <v>111.21219432015064</v>
      </c>
      <c r="L154" s="7">
        <v>102.05701704292585</v>
      </c>
      <c r="M154" s="11">
        <v>108.81603728840805</v>
      </c>
    </row>
    <row r="155" spans="1:13" ht="17.149999999999999" customHeight="1" x14ac:dyDescent="0.2">
      <c r="A155" s="8" t="s">
        <v>76</v>
      </c>
      <c r="B155" s="202"/>
      <c r="C155" s="7">
        <v>118.05389515548822</v>
      </c>
      <c r="D155" s="7">
        <v>118.70798461866966</v>
      </c>
      <c r="E155" s="7">
        <v>122.49571977322043</v>
      </c>
      <c r="F155" s="7">
        <v>120.15101513663727</v>
      </c>
      <c r="G155" s="7">
        <v>109.1751513077126</v>
      </c>
      <c r="H155" s="7">
        <v>139.91606633794052</v>
      </c>
      <c r="I155" s="7">
        <v>113.46897905139899</v>
      </c>
      <c r="J155" s="7">
        <v>107.60096887054335</v>
      </c>
      <c r="K155" s="7">
        <v>111.50821792046591</v>
      </c>
      <c r="L155" s="7">
        <v>102.05701704292584</v>
      </c>
      <c r="M155" s="11">
        <v>108.81603728840804</v>
      </c>
    </row>
    <row r="156" spans="1:13" ht="17.149999999999999" customHeight="1" x14ac:dyDescent="0.2">
      <c r="A156" s="8" t="s">
        <v>88</v>
      </c>
      <c r="B156" s="202"/>
      <c r="C156" s="7">
        <v>118.23127384668705</v>
      </c>
      <c r="D156" s="7">
        <v>118.86540530409786</v>
      </c>
      <c r="E156" s="7">
        <v>122.66237536382627</v>
      </c>
      <c r="F156" s="7">
        <v>120.29290743404582</v>
      </c>
      <c r="G156" s="7">
        <v>109.27538685474494</v>
      </c>
      <c r="H156" s="7">
        <v>140.3216734914877</v>
      </c>
      <c r="I156" s="7">
        <v>113.48525011788614</v>
      </c>
      <c r="J156" s="7">
        <v>107.7313094584845</v>
      </c>
      <c r="K156" s="7">
        <v>111.50821792046592</v>
      </c>
      <c r="L156" s="7">
        <v>102.13266279315613</v>
      </c>
      <c r="M156" s="11">
        <v>108.81603728840804</v>
      </c>
    </row>
    <row r="157" spans="1:13" ht="17.149999999999999" customHeight="1" x14ac:dyDescent="0.2">
      <c r="A157" s="8" t="s">
        <v>89</v>
      </c>
      <c r="B157" s="202"/>
      <c r="C157" s="7">
        <v>118.31289565007185</v>
      </c>
      <c r="D157" s="7">
        <v>118.93880583894438</v>
      </c>
      <c r="E157" s="7">
        <v>122.68987888348913</v>
      </c>
      <c r="F157" s="7">
        <v>120.33589754902023</v>
      </c>
      <c r="G157" s="7">
        <v>109.29471154589027</v>
      </c>
      <c r="H157" s="7">
        <v>140.36309539820664</v>
      </c>
      <c r="I157" s="7">
        <v>113.50152118437319</v>
      </c>
      <c r="J157" s="7">
        <v>107.93929671854701</v>
      </c>
      <c r="K157" s="7">
        <v>111.50821792046591</v>
      </c>
      <c r="L157" s="7">
        <v>102.30298134985763</v>
      </c>
      <c r="M157" s="11">
        <v>108.90679692308632</v>
      </c>
    </row>
    <row r="158" spans="1:13" ht="17.149999999999999" customHeight="1" x14ac:dyDescent="0.2">
      <c r="A158" s="14" t="s">
        <v>90</v>
      </c>
      <c r="B158" s="202"/>
      <c r="C158" s="7">
        <v>118.53331510210862</v>
      </c>
      <c r="D158" s="7">
        <v>119.18173407317876</v>
      </c>
      <c r="E158" s="7">
        <v>122.96941476404858</v>
      </c>
      <c r="F158" s="7">
        <v>120.33483741395433</v>
      </c>
      <c r="G158" s="7">
        <v>109.31916032915389</v>
      </c>
      <c r="H158" s="7">
        <v>141.02397132046579</v>
      </c>
      <c r="I158" s="7">
        <v>113.62166258432619</v>
      </c>
      <c r="J158" s="7">
        <v>108.07487803235441</v>
      </c>
      <c r="K158" s="7">
        <v>111.50821792046592</v>
      </c>
      <c r="L158" s="7">
        <v>102.87120773967588</v>
      </c>
      <c r="M158" s="11">
        <v>109.2152695824321</v>
      </c>
    </row>
    <row r="159" spans="1:13" ht="17.149999999999999" customHeight="1" x14ac:dyDescent="0.2">
      <c r="A159" s="14"/>
      <c r="B159" s="202"/>
      <c r="C159" s="52"/>
      <c r="D159" s="52"/>
      <c r="E159" s="52"/>
      <c r="F159" s="52"/>
      <c r="G159" s="7"/>
      <c r="H159" s="7"/>
      <c r="I159" s="7"/>
      <c r="J159" s="52"/>
      <c r="K159" s="7"/>
      <c r="L159" s="7"/>
      <c r="M159" s="11"/>
    </row>
    <row r="160" spans="1:13" ht="17.149999999999999" customHeight="1" x14ac:dyDescent="0.2">
      <c r="A160" s="14" t="s">
        <v>380</v>
      </c>
      <c r="B160" s="202" t="s">
        <v>379</v>
      </c>
      <c r="C160" s="7">
        <v>118.54593999115626</v>
      </c>
      <c r="D160" s="7">
        <v>119.20532197389694</v>
      </c>
      <c r="E160" s="7">
        <v>123.03357331939009</v>
      </c>
      <c r="F160" s="7">
        <v>120.34264335406561</v>
      </c>
      <c r="G160" s="7">
        <v>109.2397143766899</v>
      </c>
      <c r="H160" s="7">
        <v>141.02638253189585</v>
      </c>
      <c r="I160" s="7">
        <v>113.77196375422062</v>
      </c>
      <c r="J160" s="7">
        <v>107.97949803235441</v>
      </c>
      <c r="K160" s="7">
        <v>111.50821792046591</v>
      </c>
      <c r="L160" s="7">
        <v>102.87120773967587</v>
      </c>
      <c r="M160" s="11">
        <v>109.21526958243209</v>
      </c>
    </row>
    <row r="161" spans="1:13" ht="17.149999999999999" customHeight="1" x14ac:dyDescent="0.2">
      <c r="A161" s="10" t="s">
        <v>91</v>
      </c>
      <c r="B161" s="202" t="s">
        <v>87</v>
      </c>
      <c r="C161" s="7">
        <v>118.63177041948609</v>
      </c>
      <c r="D161" s="7">
        <v>119.26019225703934</v>
      </c>
      <c r="E161" s="7">
        <v>123.07291697386565</v>
      </c>
      <c r="F161" s="7">
        <v>120.40254306904001</v>
      </c>
      <c r="G161" s="7">
        <v>109.26011266178186</v>
      </c>
      <c r="H161" s="7">
        <v>141.02638253189585</v>
      </c>
      <c r="I161" s="7">
        <v>113.83920055835104</v>
      </c>
      <c r="J161" s="7">
        <v>108.07989803235441</v>
      </c>
      <c r="K161" s="7">
        <v>111.50821792046592</v>
      </c>
      <c r="L161" s="7">
        <v>102.87120773967588</v>
      </c>
      <c r="M161" s="11">
        <v>109.21526958243209</v>
      </c>
    </row>
    <row r="162" spans="1:13" ht="17.149999999999999" customHeight="1" x14ac:dyDescent="0.2">
      <c r="A162" s="10" t="s">
        <v>92</v>
      </c>
      <c r="B162" s="202" t="s">
        <v>87</v>
      </c>
      <c r="C162" s="7">
        <v>118.86168774720846</v>
      </c>
      <c r="D162" s="7">
        <v>119.46188196545047</v>
      </c>
      <c r="E162" s="7">
        <v>123.1458518886537</v>
      </c>
      <c r="F162" s="7">
        <v>120.55839403889621</v>
      </c>
      <c r="G162" s="7">
        <v>109.51240724053302</v>
      </c>
      <c r="H162" s="7">
        <v>141.10575294218631</v>
      </c>
      <c r="I162" s="7">
        <v>113.85222171499784</v>
      </c>
      <c r="J162" s="7">
        <v>108.65914357877074</v>
      </c>
      <c r="K162" s="7">
        <v>112.53348669757041</v>
      </c>
      <c r="L162" s="7">
        <v>102.87120773967587</v>
      </c>
      <c r="M162" s="11">
        <v>109.49223398807624</v>
      </c>
    </row>
    <row r="163" spans="1:13" ht="17.149999999999999" customHeight="1" x14ac:dyDescent="0.2">
      <c r="A163" s="10" t="s">
        <v>93</v>
      </c>
      <c r="B163" s="202" t="s">
        <v>87</v>
      </c>
      <c r="C163" s="7">
        <v>118.95723931966177</v>
      </c>
      <c r="D163" s="7">
        <v>119.52247684065803</v>
      </c>
      <c r="E163" s="7">
        <v>123.15562582042281</v>
      </c>
      <c r="F163" s="7">
        <v>120.70015782133929</v>
      </c>
      <c r="G163" s="7">
        <v>109.55213021677031</v>
      </c>
      <c r="H163" s="7">
        <v>141.10575294218629</v>
      </c>
      <c r="I163" s="7">
        <v>113.83595064851075</v>
      </c>
      <c r="J163" s="7">
        <v>108.86876392594857</v>
      </c>
      <c r="K163" s="7">
        <v>112.65975724971742</v>
      </c>
      <c r="L163" s="7">
        <v>102.87120773967587</v>
      </c>
      <c r="M163" s="11">
        <v>109.49223398807624</v>
      </c>
    </row>
    <row r="164" spans="1:13" ht="17.149999999999999" customHeight="1" x14ac:dyDescent="0.2">
      <c r="A164" s="10" t="s">
        <v>394</v>
      </c>
      <c r="B164" s="202" t="s">
        <v>395</v>
      </c>
      <c r="C164" s="7">
        <v>118.83604993635008</v>
      </c>
      <c r="D164" s="7">
        <v>119.47016179253089</v>
      </c>
      <c r="E164" s="7">
        <v>123.16079510548767</v>
      </c>
      <c r="F164" s="7">
        <v>120.69150016625359</v>
      </c>
      <c r="G164" s="7">
        <v>109.61117788413175</v>
      </c>
      <c r="H164" s="7">
        <v>141.10575294218629</v>
      </c>
      <c r="I164" s="7">
        <v>113.83595064851075</v>
      </c>
      <c r="J164" s="7">
        <v>108.64788392594856</v>
      </c>
      <c r="K164" s="7">
        <v>112.65975724971742</v>
      </c>
      <c r="L164" s="7">
        <v>102.87120773967587</v>
      </c>
      <c r="M164" s="11">
        <v>109.49223398807624</v>
      </c>
    </row>
    <row r="165" spans="1:13" ht="17.149999999999999" customHeight="1" x14ac:dyDescent="0.2">
      <c r="A165" s="10" t="s">
        <v>73</v>
      </c>
      <c r="B165" s="202" t="s">
        <v>87</v>
      </c>
      <c r="C165" s="7">
        <v>119.37999964804177</v>
      </c>
      <c r="D165" s="7">
        <v>119.96103595360788</v>
      </c>
      <c r="E165" s="7">
        <v>123.64671471452363</v>
      </c>
      <c r="F165" s="7">
        <v>120.80576045704881</v>
      </c>
      <c r="G165" s="7">
        <v>109.47447968554417</v>
      </c>
      <c r="H165" s="7">
        <v>140.70014578863911</v>
      </c>
      <c r="I165" s="7">
        <v>115.1639290352866</v>
      </c>
      <c r="J165" s="7">
        <v>109.15328663384818</v>
      </c>
      <c r="K165" s="7">
        <v>113.82032107518691</v>
      </c>
      <c r="L165" s="7">
        <v>102.87120773967587</v>
      </c>
      <c r="M165" s="11">
        <v>109.49223398807624</v>
      </c>
    </row>
    <row r="166" spans="1:13" ht="17.149999999999999" customHeight="1" x14ac:dyDescent="0.2">
      <c r="A166" s="10" t="s">
        <v>74</v>
      </c>
      <c r="B166" s="202" t="s">
        <v>87</v>
      </c>
      <c r="C166" s="7">
        <v>119.28788773670026</v>
      </c>
      <c r="D166" s="7">
        <v>119.87513896539932</v>
      </c>
      <c r="E166" s="7">
        <v>123.45448813787276</v>
      </c>
      <c r="F166" s="7">
        <v>120.7755991696217</v>
      </c>
      <c r="G166" s="7">
        <v>109.38068570222094</v>
      </c>
      <c r="H166" s="7">
        <v>140.2531167283482</v>
      </c>
      <c r="I166" s="7">
        <v>115.0988447693383</v>
      </c>
      <c r="J166" s="7">
        <v>109.37918663384818</v>
      </c>
      <c r="K166" s="7">
        <v>113.82032107518691</v>
      </c>
      <c r="L166" s="7">
        <v>102.87120773967587</v>
      </c>
      <c r="M166" s="11">
        <v>109.49223398807624</v>
      </c>
    </row>
    <row r="167" spans="1:13" ht="17.149999999999999" customHeight="1" x14ac:dyDescent="0.2">
      <c r="A167" s="10" t="s">
        <v>75</v>
      </c>
      <c r="B167" s="202" t="s">
        <v>87</v>
      </c>
      <c r="C167" s="7">
        <v>119.28165302137148</v>
      </c>
      <c r="D167" s="7">
        <v>119.88424827483695</v>
      </c>
      <c r="E167" s="7">
        <v>123.5585942755919</v>
      </c>
      <c r="F167" s="7">
        <v>120.75037036962171</v>
      </c>
      <c r="G167" s="7">
        <v>109.51501903555415</v>
      </c>
      <c r="H167" s="7">
        <v>140.59998952171699</v>
      </c>
      <c r="I167" s="7">
        <v>115.05003156987701</v>
      </c>
      <c r="J167" s="7">
        <v>109.10973072563135</v>
      </c>
      <c r="K167" s="7">
        <v>113.48802948401179</v>
      </c>
      <c r="L167" s="7">
        <v>102.87120773967587</v>
      </c>
      <c r="M167" s="11">
        <v>109.49223398807625</v>
      </c>
    </row>
    <row r="168" spans="1:13" ht="17.149999999999999" customHeight="1" x14ac:dyDescent="0.2">
      <c r="A168" s="10" t="s">
        <v>76</v>
      </c>
      <c r="B168" s="202" t="s">
        <v>87</v>
      </c>
      <c r="C168" s="7">
        <v>120.00266177621199</v>
      </c>
      <c r="D168" s="7">
        <v>120.60453671842239</v>
      </c>
      <c r="E168" s="7">
        <v>124.16684334362816</v>
      </c>
      <c r="F168" s="7">
        <v>120.81698708102715</v>
      </c>
      <c r="G168" s="7">
        <v>109.39090535594259</v>
      </c>
      <c r="H168" s="7">
        <v>139.87076292970116</v>
      </c>
      <c r="I168" s="7">
        <v>116.87484585102368</v>
      </c>
      <c r="J168" s="7">
        <v>110.15855932787592</v>
      </c>
      <c r="K168" s="7">
        <v>113.48802948401178</v>
      </c>
      <c r="L168" s="7">
        <v>105.01544979096909</v>
      </c>
      <c r="M168" s="11">
        <v>110.57626528454054</v>
      </c>
    </row>
    <row r="169" spans="1:13" ht="17.149999999999999" customHeight="1" x14ac:dyDescent="0.2">
      <c r="A169" s="10" t="s">
        <v>88</v>
      </c>
      <c r="B169" s="202" t="s">
        <v>87</v>
      </c>
      <c r="C169" s="7">
        <v>119.97860362538574</v>
      </c>
      <c r="D169" s="7">
        <v>120.54147315962476</v>
      </c>
      <c r="E169" s="7">
        <v>123.98159084521265</v>
      </c>
      <c r="F169" s="7">
        <v>120.81200775847726</v>
      </c>
      <c r="G169" s="7">
        <v>109.38621967064789</v>
      </c>
      <c r="H169" s="7">
        <v>139.3646068559604</v>
      </c>
      <c r="I169" s="7">
        <v>116.84230371805128</v>
      </c>
      <c r="J169" s="7">
        <v>110.4537981374348</v>
      </c>
      <c r="K169" s="7">
        <v>113.48802948401178</v>
      </c>
      <c r="L169" s="7">
        <v>105.40625021936442</v>
      </c>
      <c r="M169" s="11">
        <v>110.57626528454053</v>
      </c>
    </row>
    <row r="170" spans="1:13" ht="17.149999999999999" customHeight="1" x14ac:dyDescent="0.2">
      <c r="A170" s="10" t="s">
        <v>89</v>
      </c>
      <c r="B170" s="202" t="s">
        <v>87</v>
      </c>
      <c r="C170" s="7">
        <v>119.84457949221495</v>
      </c>
      <c r="D170" s="7">
        <v>120.41907033139546</v>
      </c>
      <c r="E170" s="7">
        <v>123.83097950359154</v>
      </c>
      <c r="F170" s="7">
        <v>120.8493025063038</v>
      </c>
      <c r="G170" s="7">
        <v>109.34610538493419</v>
      </c>
      <c r="H170" s="7">
        <v>138.91516658426423</v>
      </c>
      <c r="I170" s="7">
        <v>116.84230371805128</v>
      </c>
      <c r="J170" s="7">
        <v>110.41411292004409</v>
      </c>
      <c r="K170" s="7">
        <v>113.64455122314378</v>
      </c>
      <c r="L170" s="7">
        <v>105.40625021936444</v>
      </c>
      <c r="M170" s="11">
        <v>110.57626528454054</v>
      </c>
    </row>
    <row r="171" spans="1:13" ht="17.149999999999999" customHeight="1" x14ac:dyDescent="0.2">
      <c r="A171" s="10" t="s">
        <v>90</v>
      </c>
      <c r="B171" s="202" t="s">
        <v>87</v>
      </c>
      <c r="C171" s="7">
        <v>120.68864894766736</v>
      </c>
      <c r="D171" s="7">
        <v>121.32196704931008</v>
      </c>
      <c r="E171" s="7">
        <v>124.93911778536544</v>
      </c>
      <c r="F171" s="7">
        <v>120.84066826877951</v>
      </c>
      <c r="G171" s="7">
        <v>109.35411144689833</v>
      </c>
      <c r="H171" s="7">
        <v>138.91516658426423</v>
      </c>
      <c r="I171" s="7">
        <v>119.19905063965217</v>
      </c>
      <c r="J171" s="7">
        <v>110.71516679812457</v>
      </c>
      <c r="K171" s="7">
        <v>113.6433512231457</v>
      </c>
      <c r="L171" s="7">
        <v>105.94468698701405</v>
      </c>
      <c r="M171" s="11">
        <v>111.32007073573853</v>
      </c>
    </row>
    <row r="172" spans="1:13" ht="17.149999999999999" customHeight="1" x14ac:dyDescent="0.2">
      <c r="A172" s="10"/>
      <c r="B172" s="20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401</v>
      </c>
      <c r="B173" s="202" t="s">
        <v>402</v>
      </c>
      <c r="C173" s="7">
        <v>120.76110469282628</v>
      </c>
      <c r="D173" s="7">
        <v>121.40214465164023</v>
      </c>
      <c r="E173" s="7">
        <v>125.01637553699</v>
      </c>
      <c r="F173" s="7">
        <v>120.84948030870531</v>
      </c>
      <c r="G173" s="7">
        <v>109.40671755055877</v>
      </c>
      <c r="H173" s="7">
        <v>138.91516658426423</v>
      </c>
      <c r="I173" s="7">
        <v>119.3502432277858</v>
      </c>
      <c r="J173" s="7">
        <v>110.80390646365228</v>
      </c>
      <c r="K173" s="7">
        <v>113.97564281432084</v>
      </c>
      <c r="L173" s="7">
        <v>105.94468698701407</v>
      </c>
      <c r="M173" s="11">
        <v>111.35031611388966</v>
      </c>
    </row>
    <row r="174" spans="1:13" ht="17.149999999999999" customHeight="1" x14ac:dyDescent="0.2">
      <c r="A174" s="10" t="s">
        <v>91</v>
      </c>
      <c r="B174" s="202"/>
      <c r="C174" s="7">
        <v>120.67824708636664</v>
      </c>
      <c r="D174" s="7">
        <v>121.3330441397449</v>
      </c>
      <c r="E174" s="7">
        <v>124.97622621093957</v>
      </c>
      <c r="F174" s="7">
        <v>120.82642763125521</v>
      </c>
      <c r="G174" s="7">
        <v>109.37128895013979</v>
      </c>
      <c r="H174" s="7">
        <v>138.81220645264125</v>
      </c>
      <c r="I174" s="7">
        <v>119.3502432277858</v>
      </c>
      <c r="J174" s="7">
        <v>110.64991055543545</v>
      </c>
      <c r="K174" s="7">
        <v>113.6433512231457</v>
      </c>
      <c r="L174" s="7">
        <v>105.94468698701405</v>
      </c>
      <c r="M174" s="11">
        <v>111.35031611388965</v>
      </c>
    </row>
    <row r="175" spans="1:13" ht="17.149999999999999" customHeight="1" x14ac:dyDescent="0.2">
      <c r="A175" s="10" t="s">
        <v>92</v>
      </c>
      <c r="B175" s="202"/>
      <c r="C175" s="7">
        <v>120.28414583485677</v>
      </c>
      <c r="D175" s="7">
        <v>120.92143520028404</v>
      </c>
      <c r="E175" s="7">
        <v>124.44218135537712</v>
      </c>
      <c r="F175" s="7">
        <v>120.86869710757964</v>
      </c>
      <c r="G175" s="7">
        <v>109.262642418176</v>
      </c>
      <c r="H175" s="7">
        <v>137.10001292231971</v>
      </c>
      <c r="I175" s="7">
        <v>119.44526419129149</v>
      </c>
      <c r="J175" s="7">
        <v>110.59732820912039</v>
      </c>
      <c r="K175" s="7">
        <v>113.44308737598132</v>
      </c>
      <c r="L175" s="7">
        <v>105.94468698701405</v>
      </c>
      <c r="M175" s="11">
        <v>111.35031611388965</v>
      </c>
    </row>
    <row r="176" spans="1:13" ht="17.149999999999999" customHeight="1" x14ac:dyDescent="0.2">
      <c r="A176" s="10" t="s">
        <v>93</v>
      </c>
      <c r="B176" s="202"/>
      <c r="C176" s="7">
        <v>120.11335169181096</v>
      </c>
      <c r="D176" s="7">
        <v>120.74638384865494</v>
      </c>
      <c r="E176" s="7">
        <v>124.21346527514713</v>
      </c>
      <c r="F176" s="7">
        <v>120.86489952551203</v>
      </c>
      <c r="G176" s="7">
        <v>108.90367072867032</v>
      </c>
      <c r="H176" s="7">
        <v>136.59385684857895</v>
      </c>
      <c r="I176" s="7">
        <v>119.39645099183022</v>
      </c>
      <c r="J176" s="7">
        <v>110.57964134084833</v>
      </c>
      <c r="K176" s="7">
        <v>113.10306807338091</v>
      </c>
      <c r="L176" s="7">
        <v>106.01761932457504</v>
      </c>
      <c r="M176" s="11">
        <v>111.35031611388965</v>
      </c>
    </row>
    <row r="177" spans="1:13" ht="17.149999999999999" customHeight="1" x14ac:dyDescent="0.2">
      <c r="A177" s="10" t="s">
        <v>403</v>
      </c>
      <c r="B177" s="202"/>
      <c r="C177" s="7">
        <v>119.97483568231709</v>
      </c>
      <c r="D177" s="7">
        <v>120.62702107924882</v>
      </c>
      <c r="E177" s="7">
        <v>124.01402280846334</v>
      </c>
      <c r="F177" s="7">
        <v>120.76602375822888</v>
      </c>
      <c r="G177" s="7">
        <v>108.70359094408205</v>
      </c>
      <c r="H177" s="7">
        <v>136.08528956340882</v>
      </c>
      <c r="I177" s="7">
        <v>119.39645099183022</v>
      </c>
      <c r="J177" s="7">
        <v>110.69510134084832</v>
      </c>
      <c r="K177" s="7">
        <v>113.10306807338092</v>
      </c>
      <c r="L177" s="7">
        <v>106.01761932457504</v>
      </c>
      <c r="M177" s="11">
        <v>111.35031611388965</v>
      </c>
    </row>
    <row r="178" spans="1:13" ht="17.149999999999999" customHeight="1" x14ac:dyDescent="0.2">
      <c r="A178" s="10" t="s">
        <v>73</v>
      </c>
      <c r="B178" s="202"/>
      <c r="C178" s="7">
        <v>119.90684801135485</v>
      </c>
      <c r="D178" s="7">
        <v>120.55121429706983</v>
      </c>
      <c r="E178" s="7">
        <v>123.91531972673495</v>
      </c>
      <c r="F178" s="7">
        <v>120.78990473308755</v>
      </c>
      <c r="G178" s="7">
        <v>108.7291977281141</v>
      </c>
      <c r="H178" s="7">
        <v>135.30337729984129</v>
      </c>
      <c r="I178" s="7">
        <v>119.7314661833484</v>
      </c>
      <c r="J178" s="7">
        <v>110.68643482832702</v>
      </c>
      <c r="K178" s="7">
        <v>113.44308737598134</v>
      </c>
      <c r="L178" s="7">
        <v>106.01761932457504</v>
      </c>
      <c r="M178" s="11">
        <v>111.35031611388963</v>
      </c>
    </row>
    <row r="179" spans="1:13" ht="17.149999999999999" customHeight="1" x14ac:dyDescent="0.2">
      <c r="A179" s="10" t="s">
        <v>74</v>
      </c>
      <c r="B179" s="202"/>
      <c r="C179" s="7">
        <v>120.03488624789604</v>
      </c>
      <c r="D179" s="7">
        <v>120.65868891400264</v>
      </c>
      <c r="E179" s="7">
        <v>124.0320546616053</v>
      </c>
      <c r="F179" s="7">
        <v>120.77068477301334</v>
      </c>
      <c r="G179" s="7">
        <v>108.82191811748011</v>
      </c>
      <c r="H179" s="7">
        <v>135.70898445341328</v>
      </c>
      <c r="I179" s="7">
        <v>119.67556900137896</v>
      </c>
      <c r="J179" s="7">
        <v>110.76675482832704</v>
      </c>
      <c r="K179" s="7">
        <v>113.44308737598134</v>
      </c>
      <c r="L179" s="7">
        <v>106.01761932457504</v>
      </c>
      <c r="M179" s="11">
        <v>111.35031611388963</v>
      </c>
    </row>
    <row r="180" spans="1:13" ht="17.149999999999999" customHeight="1" x14ac:dyDescent="0.2">
      <c r="A180" s="10" t="s">
        <v>75</v>
      </c>
      <c r="B180" s="202"/>
      <c r="C180" s="7">
        <v>120.03835256935541</v>
      </c>
      <c r="D180" s="7">
        <v>120.66418085129314</v>
      </c>
      <c r="E180" s="7">
        <v>124.007446655476</v>
      </c>
      <c r="F180" s="7">
        <v>120.75693697541932</v>
      </c>
      <c r="G180" s="7">
        <v>108.89384891227529</v>
      </c>
      <c r="H180" s="7">
        <v>135.70898445341328</v>
      </c>
      <c r="I180" s="7">
        <v>119.61048473543065</v>
      </c>
      <c r="J180" s="7">
        <v>110.8605107365501</v>
      </c>
      <c r="K180" s="7">
        <v>113.7753789671725</v>
      </c>
      <c r="L180" s="7">
        <v>106.01761932457504</v>
      </c>
      <c r="M180" s="11">
        <v>111.35031611388965</v>
      </c>
    </row>
    <row r="181" spans="1:13" ht="17.149999999999999" customHeight="1" x14ac:dyDescent="0.2">
      <c r="A181" s="10" t="s">
        <v>76</v>
      </c>
      <c r="B181" s="202"/>
      <c r="C181" s="7">
        <v>120.17993193690694</v>
      </c>
      <c r="D181" s="7">
        <v>120.81573196943994</v>
      </c>
      <c r="E181" s="7">
        <v>124.20265179192138</v>
      </c>
      <c r="F181" s="7">
        <v>120.73709266284639</v>
      </c>
      <c r="G181" s="7">
        <v>109.0136216825981</v>
      </c>
      <c r="H181" s="7">
        <v>135.90876368584821</v>
      </c>
      <c r="I181" s="7">
        <v>119.86192918324595</v>
      </c>
      <c r="J181" s="7">
        <v>110.88405241134153</v>
      </c>
      <c r="K181" s="7">
        <v>113.7753789671725</v>
      </c>
      <c r="L181" s="7">
        <v>106.05173169140542</v>
      </c>
      <c r="M181" s="11">
        <v>111.35031611388965</v>
      </c>
    </row>
    <row r="182" spans="1:13" ht="17.149999999999999" customHeight="1" x14ac:dyDescent="0.2">
      <c r="A182" s="10" t="s">
        <v>88</v>
      </c>
      <c r="B182" s="202"/>
      <c r="C182" s="7">
        <v>120.32868435792322</v>
      </c>
      <c r="D182" s="7">
        <v>120.92074947313039</v>
      </c>
      <c r="E182" s="7">
        <v>124.33462027128058</v>
      </c>
      <c r="F182" s="7">
        <v>120.67582770037068</v>
      </c>
      <c r="G182" s="7">
        <v>109.0365584650809</v>
      </c>
      <c r="H182" s="7">
        <v>136.31437083939534</v>
      </c>
      <c r="I182" s="7">
        <v>119.86192918324596</v>
      </c>
      <c r="J182" s="7">
        <v>110.91003986172409</v>
      </c>
      <c r="K182" s="7">
        <v>114.10767055834764</v>
      </c>
      <c r="L182" s="7">
        <v>106.05173169140542</v>
      </c>
      <c r="M182" s="11">
        <v>110.67031335751219</v>
      </c>
    </row>
    <row r="183" spans="1:13" ht="17.149999999999999" customHeight="1" x14ac:dyDescent="0.2">
      <c r="A183" s="10" t="s">
        <v>89</v>
      </c>
      <c r="B183" s="202"/>
      <c r="C183" s="7">
        <v>120.28245575616903</v>
      </c>
      <c r="D183" s="7">
        <v>120.93094951267094</v>
      </c>
      <c r="E183" s="7">
        <v>124.32722788787177</v>
      </c>
      <c r="F183" s="7">
        <v>120.61718513789501</v>
      </c>
      <c r="G183" s="7">
        <v>109.0183073678928</v>
      </c>
      <c r="H183" s="7">
        <v>136.31437083939534</v>
      </c>
      <c r="I183" s="7">
        <v>119.86192918324599</v>
      </c>
      <c r="J183" s="7">
        <v>110.97182727756569</v>
      </c>
      <c r="K183" s="7">
        <v>114.12460125141698</v>
      </c>
      <c r="L183" s="7">
        <v>106.05173169140541</v>
      </c>
      <c r="M183" s="11">
        <v>110.67031335751217</v>
      </c>
    </row>
    <row r="184" spans="1:13" ht="17.149999999999999" customHeight="1" x14ac:dyDescent="0.2">
      <c r="A184" s="10" t="s">
        <v>90</v>
      </c>
      <c r="B184" s="202"/>
      <c r="C184" s="7">
        <v>120.37093898448953</v>
      </c>
      <c r="D184" s="7">
        <v>121.02064798266096</v>
      </c>
      <c r="E184" s="7">
        <v>124.39064572036062</v>
      </c>
      <c r="F184" s="7">
        <v>120.57740066284637</v>
      </c>
      <c r="G184" s="7">
        <v>109.09051626387679</v>
      </c>
      <c r="H184" s="7">
        <v>136.21361568570157</v>
      </c>
      <c r="I184" s="7">
        <v>120.06077569355334</v>
      </c>
      <c r="J184" s="7">
        <v>111.13859012578864</v>
      </c>
      <c r="K184" s="7">
        <v>114.45689284260816</v>
      </c>
      <c r="L184" s="7">
        <v>106.28365761733112</v>
      </c>
      <c r="M184" s="11">
        <v>110.67808372788254</v>
      </c>
    </row>
    <row r="185" spans="1:13" ht="17.149999999999999" customHeight="1" x14ac:dyDescent="0.2">
      <c r="A185" s="10"/>
      <c r="B185" s="20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410</v>
      </c>
      <c r="B186" s="202" t="s">
        <v>411</v>
      </c>
      <c r="C186" s="7">
        <v>121.12426127482874</v>
      </c>
      <c r="D186" s="7">
        <v>121.77011901436248</v>
      </c>
      <c r="E186" s="7">
        <v>125.32800071830864</v>
      </c>
      <c r="F186" s="7">
        <v>120.56681494029648</v>
      </c>
      <c r="G186" s="7">
        <v>109.36663057858277</v>
      </c>
      <c r="H186" s="7">
        <v>138.94005281423642</v>
      </c>
      <c r="I186" s="7">
        <v>120.06077569355337</v>
      </c>
      <c r="J186" s="7">
        <v>111.33711710074606</v>
      </c>
      <c r="K186" s="7">
        <v>115.13693144780899</v>
      </c>
      <c r="L186" s="7">
        <v>106.2836576173311</v>
      </c>
      <c r="M186" s="11">
        <v>110.67808372788255</v>
      </c>
    </row>
    <row r="187" spans="1:13" ht="17.149999999999999" customHeight="1" x14ac:dyDescent="0.2">
      <c r="A187" s="10" t="s">
        <v>91</v>
      </c>
      <c r="B187" s="202"/>
      <c r="C187" s="7">
        <v>121.68872764158019</v>
      </c>
      <c r="D187" s="7">
        <v>122.33320733907104</v>
      </c>
      <c r="E187" s="7">
        <v>126.09167411874925</v>
      </c>
      <c r="F187" s="7">
        <v>120.58576342772804</v>
      </c>
      <c r="G187" s="7">
        <v>109.62088170476076</v>
      </c>
      <c r="H187" s="7">
        <v>141.07587113648023</v>
      </c>
      <c r="I187" s="7">
        <v>120.10958889301459</v>
      </c>
      <c r="J187" s="7">
        <v>111.31201710074606</v>
      </c>
      <c r="K187" s="7">
        <v>115.13693144780899</v>
      </c>
      <c r="L187" s="7">
        <v>106.2836576173311</v>
      </c>
      <c r="M187" s="11">
        <v>110.67808372788254</v>
      </c>
    </row>
    <row r="188" spans="1:13" ht="17.149999999999999" customHeight="1" x14ac:dyDescent="0.2">
      <c r="A188" s="10" t="s">
        <v>92</v>
      </c>
      <c r="B188" s="202"/>
      <c r="C188" s="7">
        <v>122.15853229463862</v>
      </c>
      <c r="D188" s="7">
        <v>122.81320100975303</v>
      </c>
      <c r="E188" s="7">
        <v>126.58844496999353</v>
      </c>
      <c r="F188" s="7">
        <v>120.67699960997291</v>
      </c>
      <c r="G188" s="7">
        <v>110.09748055119169</v>
      </c>
      <c r="H188" s="7">
        <v>142.33810331420437</v>
      </c>
      <c r="I188" s="7">
        <v>120.14864160431179</v>
      </c>
      <c r="J188" s="7">
        <v>111.74281398202456</v>
      </c>
      <c r="K188" s="7">
        <v>116.23545083216102</v>
      </c>
      <c r="L188" s="7">
        <v>106.2836576173311</v>
      </c>
      <c r="M188" s="11">
        <v>110.76671233768603</v>
      </c>
    </row>
    <row r="189" spans="1:13" ht="17.149999999999999" customHeight="1" x14ac:dyDescent="0.2">
      <c r="A189" s="10" t="s">
        <v>93</v>
      </c>
      <c r="B189" s="202"/>
      <c r="C189" s="7">
        <v>122.18922229210281</v>
      </c>
      <c r="D189" s="7">
        <v>122.8437657823705</v>
      </c>
      <c r="E189" s="7">
        <v>126.62429720898707</v>
      </c>
      <c r="F189" s="7">
        <v>120.74739164989872</v>
      </c>
      <c r="G189" s="7">
        <v>110.15116024879877</v>
      </c>
      <c r="H189" s="7">
        <v>142.34051452563446</v>
      </c>
      <c r="I189" s="7">
        <v>120.19745480377303</v>
      </c>
      <c r="J189" s="7">
        <v>111.75787398202455</v>
      </c>
      <c r="K189" s="7">
        <v>116.23545083216102</v>
      </c>
      <c r="L189" s="7">
        <v>106.28365761733112</v>
      </c>
      <c r="M189" s="11">
        <v>110.76671233768603</v>
      </c>
    </row>
    <row r="190" spans="1:13" ht="17.149999999999999" customHeight="1" x14ac:dyDescent="0.2">
      <c r="A190" s="10" t="s">
        <v>403</v>
      </c>
      <c r="B190" s="202"/>
      <c r="C190" s="7">
        <v>122.29557426386438</v>
      </c>
      <c r="D190" s="7">
        <v>122.9833032158718</v>
      </c>
      <c r="E190" s="7">
        <v>126.69899991586762</v>
      </c>
      <c r="F190" s="7">
        <v>120.86792924989872</v>
      </c>
      <c r="G190" s="7">
        <v>110.15116024879877</v>
      </c>
      <c r="H190" s="7">
        <v>142.39561140859141</v>
      </c>
      <c r="I190" s="7">
        <v>120.2929781012235</v>
      </c>
      <c r="J190" s="7">
        <v>112.08753039170013</v>
      </c>
      <c r="K190" s="7">
        <v>116.91548943736187</v>
      </c>
      <c r="L190" s="7">
        <v>106.64870407209717</v>
      </c>
      <c r="M190" s="11">
        <v>110.77697150639014</v>
      </c>
    </row>
    <row r="191" spans="1:13" ht="17.149999999999999" customHeight="1" x14ac:dyDescent="0.2">
      <c r="A191" s="10" t="s">
        <v>73</v>
      </c>
      <c r="B191" s="202"/>
      <c r="C191" s="7">
        <v>123.37309625716081</v>
      </c>
      <c r="D191" s="7">
        <v>124.13000446574773</v>
      </c>
      <c r="E191" s="7">
        <v>128.07376974172055</v>
      </c>
      <c r="F191" s="7">
        <v>121.10307675031164</v>
      </c>
      <c r="G191" s="7">
        <v>110.45092627950424</v>
      </c>
      <c r="H191" s="7">
        <v>145.10187717962557</v>
      </c>
      <c r="I191" s="7">
        <v>121.18308862993914</v>
      </c>
      <c r="J191" s="7">
        <v>112.56545170800909</v>
      </c>
      <c r="K191" s="7">
        <v>117.69258792510877</v>
      </c>
      <c r="L191" s="7">
        <v>106.71914482665306</v>
      </c>
      <c r="M191" s="11">
        <v>111.06718440379359</v>
      </c>
    </row>
    <row r="192" spans="1:13" ht="17.149999999999999" customHeight="1" x14ac:dyDescent="0.2">
      <c r="A192" s="10" t="s">
        <v>74</v>
      </c>
      <c r="B192" s="202"/>
      <c r="C192" s="7">
        <v>123.60825894181265</v>
      </c>
      <c r="D192" s="7">
        <v>124.32325523793094</v>
      </c>
      <c r="E192" s="7">
        <v>128.34833061899451</v>
      </c>
      <c r="F192" s="7">
        <v>121.13897567766453</v>
      </c>
      <c r="G192" s="7">
        <v>110.55828567471842</v>
      </c>
      <c r="H192" s="7">
        <v>145.36850904103179</v>
      </c>
      <c r="I192" s="7">
        <v>121.54730344797588</v>
      </c>
      <c r="J192" s="7">
        <v>112.52027170800909</v>
      </c>
      <c r="K192" s="7">
        <v>117.69258792510877</v>
      </c>
      <c r="L192" s="7">
        <v>106.71914482665308</v>
      </c>
      <c r="M192" s="11">
        <v>111.06718440379358</v>
      </c>
    </row>
    <row r="193" spans="1:13" ht="17.149999999999999" customHeight="1" x14ac:dyDescent="0.2">
      <c r="A193" s="10" t="s">
        <v>75</v>
      </c>
      <c r="B193" s="202"/>
      <c r="C193" s="7">
        <v>123.97613191310765</v>
      </c>
      <c r="D193" s="7">
        <v>124.70359448680783</v>
      </c>
      <c r="E193" s="7">
        <v>128.78645105032734</v>
      </c>
      <c r="F193" s="7">
        <v>121.14312517616217</v>
      </c>
      <c r="G193" s="7">
        <v>110.63851424614823</v>
      </c>
      <c r="H193" s="7">
        <v>146.34098386650336</v>
      </c>
      <c r="I193" s="7">
        <v>121.77036551168669</v>
      </c>
      <c r="J193" s="7">
        <v>112.73117553511105</v>
      </c>
      <c r="K193" s="7">
        <v>117.69258792510875</v>
      </c>
      <c r="L193" s="7">
        <v>107.0447312724757</v>
      </c>
      <c r="M193" s="11">
        <v>111.07751981526475</v>
      </c>
    </row>
    <row r="194" spans="1:13" ht="17.149999999999999" customHeight="1" x14ac:dyDescent="0.2">
      <c r="A194" s="10" t="s">
        <v>76</v>
      </c>
      <c r="B194" s="202"/>
      <c r="C194" s="7">
        <v>124.51568636942724</v>
      </c>
      <c r="D194" s="7">
        <v>125.26929264019017</v>
      </c>
      <c r="E194" s="7">
        <v>129.53703845501809</v>
      </c>
      <c r="F194" s="7">
        <v>121.19941381368649</v>
      </c>
      <c r="G194" s="7">
        <v>110.68422742461671</v>
      </c>
      <c r="H194" s="7">
        <v>146.5629903174181</v>
      </c>
      <c r="I194" s="7">
        <v>123.18785776644546</v>
      </c>
      <c r="J194" s="7">
        <v>112.75471122407856</v>
      </c>
      <c r="K194" s="7">
        <v>117.69258792510875</v>
      </c>
      <c r="L194" s="7">
        <v>107.04473127247569</v>
      </c>
      <c r="M194" s="11">
        <v>110.61476056762781</v>
      </c>
    </row>
    <row r="195" spans="1:13" ht="17.149999999999999" customHeight="1" x14ac:dyDescent="0.2">
      <c r="A195" s="10" t="s">
        <v>88</v>
      </c>
      <c r="B195" s="202"/>
      <c r="C195" s="7">
        <v>124.65124369026775</v>
      </c>
      <c r="D195" s="7">
        <v>125.37050893550844</v>
      </c>
      <c r="E195" s="7">
        <v>129.66499831828867</v>
      </c>
      <c r="F195" s="7">
        <v>121.2811090536123</v>
      </c>
      <c r="G195" s="7">
        <v>110.73790712222379</v>
      </c>
      <c r="H195" s="7">
        <v>146.79223040262306</v>
      </c>
      <c r="I195" s="7">
        <v>123.26921309887909</v>
      </c>
      <c r="J195" s="7">
        <v>112.77750566087525</v>
      </c>
      <c r="K195" s="7">
        <v>117.69258792510877</v>
      </c>
      <c r="L195" s="7">
        <v>107.28689673520235</v>
      </c>
      <c r="M195" s="11">
        <v>110.62827860886499</v>
      </c>
    </row>
    <row r="196" spans="1:13" ht="17.149999999999999" customHeight="1" x14ac:dyDescent="0.2">
      <c r="A196" s="10" t="s">
        <v>89</v>
      </c>
      <c r="B196" s="202"/>
      <c r="C196" s="7">
        <v>125.69168096764309</v>
      </c>
      <c r="D196" s="7">
        <v>126.41070594765139</v>
      </c>
      <c r="E196" s="7">
        <v>130.76216025431867</v>
      </c>
      <c r="F196" s="7">
        <v>121.48260088099525</v>
      </c>
      <c r="G196" s="7">
        <v>112.52689650612535</v>
      </c>
      <c r="H196" s="7">
        <v>149.34330072413456</v>
      </c>
      <c r="I196" s="7">
        <v>123.36473639633135</v>
      </c>
      <c r="J196" s="7">
        <v>113.6506608179549</v>
      </c>
      <c r="K196" s="7">
        <v>118.71699041007545</v>
      </c>
      <c r="L196" s="7">
        <v>108.83126234371505</v>
      </c>
      <c r="M196" s="11">
        <v>110.68914269864061</v>
      </c>
    </row>
    <row r="197" spans="1:13" ht="17.149999999999999" customHeight="1" x14ac:dyDescent="0.2">
      <c r="A197" s="10" t="s">
        <v>90</v>
      </c>
      <c r="B197" s="202"/>
      <c r="C197" s="7">
        <v>126.99109093517657</v>
      </c>
      <c r="D197" s="7">
        <v>127.78594772618044</v>
      </c>
      <c r="E197" s="7">
        <v>132.52065613698528</v>
      </c>
      <c r="F197" s="7">
        <v>121.52121860354515</v>
      </c>
      <c r="G197" s="7">
        <v>113.02758514534199</v>
      </c>
      <c r="H197" s="7">
        <v>150.326291599836</v>
      </c>
      <c r="I197" s="7">
        <v>126.29084449176386</v>
      </c>
      <c r="J197" s="7">
        <v>113.90206230763086</v>
      </c>
      <c r="K197" s="7">
        <v>118.92415681339025</v>
      </c>
      <c r="L197" s="7">
        <v>108.93364142868256</v>
      </c>
      <c r="M197" s="11">
        <v>110.68914269864061</v>
      </c>
    </row>
    <row r="198" spans="1:13" ht="17.149999999999999" customHeight="1" x14ac:dyDescent="0.2">
      <c r="A198" s="10"/>
      <c r="B198" s="20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412</v>
      </c>
      <c r="B199" s="202" t="s">
        <v>413</v>
      </c>
      <c r="C199" s="7">
        <v>127.17530176259768</v>
      </c>
      <c r="D199" s="7">
        <v>127.99451978799746</v>
      </c>
      <c r="E199" s="7">
        <v>132.78901821809276</v>
      </c>
      <c r="F199" s="7">
        <v>121.55490383866794</v>
      </c>
      <c r="G199" s="7">
        <v>113.14105044126659</v>
      </c>
      <c r="H199" s="7">
        <v>150.92562929719108</v>
      </c>
      <c r="I199" s="7">
        <v>126.40474195717167</v>
      </c>
      <c r="J199" s="7">
        <v>113.93530830816238</v>
      </c>
      <c r="K199" s="7">
        <v>119.21780984745499</v>
      </c>
      <c r="L199" s="7">
        <v>109.04397032136096</v>
      </c>
      <c r="M199" s="11">
        <v>110.96819033798869</v>
      </c>
    </row>
    <row r="200" spans="1:13" ht="17.149999999999999" customHeight="1" x14ac:dyDescent="0.2">
      <c r="A200" s="10" t="s">
        <v>91</v>
      </c>
      <c r="B200" s="202"/>
      <c r="C200" s="7">
        <v>127.33314778625767</v>
      </c>
      <c r="D200" s="7">
        <v>128.10884789463933</v>
      </c>
      <c r="E200" s="7">
        <v>132.90809611354919</v>
      </c>
      <c r="F200" s="7">
        <v>121.73168024347096</v>
      </c>
      <c r="G200" s="7">
        <v>113.28276484295309</v>
      </c>
      <c r="H200" s="7">
        <v>150.92562929719108</v>
      </c>
      <c r="I200" s="7">
        <v>126.59190206961645</v>
      </c>
      <c r="J200" s="7">
        <v>114.03570830816238</v>
      </c>
      <c r="K200" s="7">
        <v>119.21780984745499</v>
      </c>
      <c r="L200" s="7">
        <v>109.04397032136096</v>
      </c>
      <c r="M200" s="11">
        <v>110.96819033798872</v>
      </c>
    </row>
    <row r="201" spans="1:13" ht="17.149999999999999" customHeight="1" x14ac:dyDescent="0.2">
      <c r="A201" s="10" t="s">
        <v>92</v>
      </c>
      <c r="B201" s="202"/>
      <c r="C201" s="7">
        <v>128.68821752614548</v>
      </c>
      <c r="D201" s="7">
        <v>129.52972164738088</v>
      </c>
      <c r="E201" s="7">
        <v>134.79254567830964</v>
      </c>
      <c r="F201" s="7">
        <v>121.98496399481394</v>
      </c>
      <c r="G201" s="7">
        <v>115.86602382923837</v>
      </c>
      <c r="H201" s="7">
        <v>153.92695775044237</v>
      </c>
      <c r="I201" s="7">
        <v>127.86035851051101</v>
      </c>
      <c r="J201" s="7">
        <v>114.09720933961989</v>
      </c>
      <c r="K201" s="7">
        <v>119.75340821631323</v>
      </c>
      <c r="L201" s="7">
        <v>109.04397032136096</v>
      </c>
      <c r="M201" s="11">
        <v>111.14544755759978</v>
      </c>
    </row>
    <row r="202" spans="1:13" ht="17.149999999999999" customHeight="1" x14ac:dyDescent="0.2">
      <c r="A202" s="10" t="s">
        <v>93</v>
      </c>
      <c r="B202" s="202"/>
      <c r="C202" s="7">
        <v>129.92780273241763</v>
      </c>
      <c r="D202" s="7">
        <v>130.74783637326757</v>
      </c>
      <c r="E202" s="7">
        <v>136.15634071961088</v>
      </c>
      <c r="F202" s="7">
        <v>122.01561839481393</v>
      </c>
      <c r="G202" s="7">
        <v>116.22705240066642</v>
      </c>
      <c r="H202" s="7">
        <v>157.77851997280615</v>
      </c>
      <c r="I202" s="7">
        <v>127.94171384294644</v>
      </c>
      <c r="J202" s="7">
        <v>114.8881364477143</v>
      </c>
      <c r="K202" s="7">
        <v>121.12121313815625</v>
      </c>
      <c r="L202" s="7">
        <v>109.66371660461385</v>
      </c>
      <c r="M202" s="11">
        <v>111.14544755759978</v>
      </c>
    </row>
    <row r="203" spans="1:13" ht="17.149999999999999" customHeight="1" x14ac:dyDescent="0.2">
      <c r="A203" s="10" t="s">
        <v>403</v>
      </c>
      <c r="B203" s="202"/>
      <c r="C203" s="7">
        <v>130.96291827374313</v>
      </c>
      <c r="D203" s="7">
        <v>131.90912284446296</v>
      </c>
      <c r="E203" s="7">
        <v>137.64413471083398</v>
      </c>
      <c r="F203" s="7">
        <v>122.09332326227813</v>
      </c>
      <c r="G203" s="7">
        <v>116.51117351702382</v>
      </c>
      <c r="H203" s="7">
        <v>161.89692202559945</v>
      </c>
      <c r="I203" s="7">
        <v>128.10442450781551</v>
      </c>
      <c r="J203" s="7">
        <v>115.09198423355896</v>
      </c>
      <c r="K203" s="7">
        <v>121.46123244075665</v>
      </c>
      <c r="L203" s="7">
        <v>109.14963058336359</v>
      </c>
      <c r="M203" s="11">
        <v>111.53430695300514</v>
      </c>
    </row>
    <row r="204" spans="1:13" ht="17.149999999999999" customHeight="1" x14ac:dyDescent="0.2">
      <c r="A204" s="10" t="s">
        <v>73</v>
      </c>
      <c r="B204" s="202"/>
      <c r="C204" s="7">
        <v>133.25040141871585</v>
      </c>
      <c r="D204" s="7">
        <v>134.26944922837882</v>
      </c>
      <c r="E204" s="7">
        <v>140.46853455045857</v>
      </c>
      <c r="F204" s="7">
        <v>122.27188881820467</v>
      </c>
      <c r="G204" s="7">
        <v>116.7554134661703</v>
      </c>
      <c r="H204" s="7">
        <v>163.88578107691978</v>
      </c>
      <c r="I204" s="7">
        <v>132.61033566585502</v>
      </c>
      <c r="J204" s="7">
        <v>116.0914786240734</v>
      </c>
      <c r="K204" s="7">
        <v>121.12121313815624</v>
      </c>
      <c r="L204" s="7">
        <v>111.72279700079183</v>
      </c>
      <c r="M204" s="11">
        <v>111.639957825823</v>
      </c>
    </row>
    <row r="205" spans="1:13" ht="17.149999999999999" customHeight="1" x14ac:dyDescent="0.2">
      <c r="A205" s="10" t="s">
        <v>74</v>
      </c>
      <c r="B205" s="202"/>
      <c r="C205" s="52">
        <v>133.30823663726596</v>
      </c>
      <c r="D205" s="52">
        <v>134.32983893136526</v>
      </c>
      <c r="E205" s="52">
        <v>140.56737416013593</v>
      </c>
      <c r="F205" s="52">
        <v>122.28372869565477</v>
      </c>
      <c r="G205" s="7">
        <v>116.75072778088372</v>
      </c>
      <c r="H205" s="7">
        <v>163.53930093682246</v>
      </c>
      <c r="I205" s="7">
        <v>133.06521781924701</v>
      </c>
      <c r="J205" s="52">
        <v>116.03911922985415</v>
      </c>
      <c r="K205" s="7">
        <v>120.44117453293934</v>
      </c>
      <c r="L205" s="7">
        <v>112.2249893896192</v>
      </c>
      <c r="M205" s="11">
        <v>111.71617596698199</v>
      </c>
    </row>
    <row r="206" spans="1:13" ht="17.149999999999999" customHeight="1" thickBot="1" x14ac:dyDescent="0.25">
      <c r="A206" s="66" t="s">
        <v>75</v>
      </c>
      <c r="B206" s="203"/>
      <c r="C206" s="53">
        <v>134.33167082594403</v>
      </c>
      <c r="D206" s="53">
        <v>135.39847648871938</v>
      </c>
      <c r="E206" s="53">
        <v>141.68545031709456</v>
      </c>
      <c r="F206" s="53">
        <v>122.43653977693093</v>
      </c>
      <c r="G206" s="56">
        <v>116.61681951184927</v>
      </c>
      <c r="H206" s="56">
        <v>162.82701663083338</v>
      </c>
      <c r="I206" s="56">
        <v>135.94706711322377</v>
      </c>
      <c r="J206" s="53">
        <v>116.96278484963418</v>
      </c>
      <c r="K206" s="56">
        <v>120.10115523033895</v>
      </c>
      <c r="L206" s="56">
        <v>114.77579620490059</v>
      </c>
      <c r="M206" s="57">
        <v>111.99281515885627</v>
      </c>
    </row>
    <row r="207" spans="1:13" s="12" customFormat="1" ht="16" customHeight="1" x14ac:dyDescent="0.2">
      <c r="A207" s="133"/>
      <c r="B207" s="134"/>
      <c r="C207" s="54"/>
      <c r="D207" s="54"/>
      <c r="E207" s="54"/>
      <c r="F207" s="54"/>
      <c r="G207" s="58"/>
      <c r="H207" s="58"/>
      <c r="I207" s="58"/>
      <c r="J207" s="54"/>
      <c r="K207" s="58"/>
      <c r="L207" s="58"/>
      <c r="M207" s="58"/>
    </row>
    <row r="208" spans="1:13" ht="16" customHeight="1" x14ac:dyDescent="0.2">
      <c r="A208" s="135"/>
      <c r="B208" s="50"/>
      <c r="C208" s="49"/>
      <c r="D208" s="49"/>
      <c r="E208" s="49"/>
      <c r="F208" s="49"/>
      <c r="G208" s="49"/>
      <c r="H208" s="12"/>
      <c r="I208" s="12"/>
      <c r="J208" s="12"/>
      <c r="K208" s="12"/>
      <c r="L208" s="12"/>
      <c r="M208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7">
    <tabColor rgb="FFFFFF00"/>
  </sheetPr>
  <dimension ref="A1:M208"/>
  <sheetViews>
    <sheetView zoomScale="70" zoomScaleNormal="70" zoomScaleSheetLayoutView="70" workbookViewId="0">
      <pane ySplit="12" topLeftCell="A13" activePane="bottomLeft" state="frozen"/>
      <selection activeCell="P13" sqref="P13"/>
      <selection pane="bottomLeft"/>
    </sheetView>
  </sheetViews>
  <sheetFormatPr defaultColWidth="9" defaultRowHeight="14" x14ac:dyDescent="0.2"/>
  <cols>
    <col min="1" max="1" width="17.816406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7" customFormat="1" ht="26.5" x14ac:dyDescent="0.35">
      <c r="A1" s="1"/>
      <c r="B1" s="1"/>
      <c r="C1" s="1"/>
      <c r="D1" s="6"/>
      <c r="E1" s="1"/>
      <c r="F1" s="6"/>
      <c r="G1" s="1" t="s">
        <v>84</v>
      </c>
      <c r="H1" s="1"/>
      <c r="I1" s="1"/>
      <c r="J1" s="1"/>
      <c r="K1" s="1"/>
      <c r="L1" s="6"/>
      <c r="M1" s="6"/>
    </row>
    <row r="2" spans="1:13" s="77" customFormat="1" ht="18.75" customHeight="1" x14ac:dyDescent="0.3">
      <c r="A2" s="2"/>
      <c r="B2" s="2"/>
      <c r="C2" s="2"/>
      <c r="D2" s="6"/>
      <c r="E2" s="2"/>
      <c r="F2" s="6"/>
      <c r="G2" s="2" t="s">
        <v>139</v>
      </c>
      <c r="H2" s="2"/>
      <c r="I2" s="2"/>
      <c r="J2" s="2"/>
      <c r="K2" s="2"/>
      <c r="L2" s="6"/>
      <c r="M2" s="6"/>
    </row>
    <row r="3" spans="1:13" s="77" customFormat="1" ht="13.5" customHeight="1" x14ac:dyDescent="0.3">
      <c r="A3" s="78"/>
      <c r="C3" s="79"/>
      <c r="D3" s="6"/>
      <c r="F3" s="6"/>
      <c r="G3" s="80"/>
      <c r="L3" s="6"/>
      <c r="M3" s="6"/>
    </row>
    <row r="4" spans="1:13" s="77" customFormat="1" ht="21" x14ac:dyDescent="0.3">
      <c r="A4" s="3"/>
      <c r="B4" s="3"/>
      <c r="C4" s="3"/>
      <c r="D4" s="6"/>
      <c r="E4" s="3"/>
      <c r="F4" s="6"/>
      <c r="G4" s="3" t="s">
        <v>86</v>
      </c>
      <c r="H4" s="3"/>
      <c r="I4" s="3"/>
      <c r="J4" s="3"/>
      <c r="K4" s="3"/>
      <c r="L4" s="6"/>
      <c r="M4" s="6"/>
    </row>
    <row r="5" spans="1:13" ht="18" customHeight="1" x14ac:dyDescent="0.25">
      <c r="M5" s="81" t="s">
        <v>262</v>
      </c>
    </row>
    <row r="6" spans="1:13" ht="17" thickBot="1" x14ac:dyDescent="0.3">
      <c r="M6" s="81" t="s">
        <v>265</v>
      </c>
    </row>
    <row r="7" spans="1:13" s="87" customFormat="1" ht="19.5" customHeight="1" x14ac:dyDescent="0.2">
      <c r="A7" s="222" t="s">
        <v>95</v>
      </c>
      <c r="B7" s="223" t="s">
        <v>398</v>
      </c>
      <c r="C7" s="224"/>
      <c r="D7" s="225" t="s">
        <v>64</v>
      </c>
      <c r="E7" s="84"/>
      <c r="F7" s="84"/>
      <c r="G7" s="84"/>
      <c r="H7" s="84"/>
      <c r="I7" s="84"/>
      <c r="J7" s="84"/>
      <c r="K7" s="84"/>
      <c r="L7" s="84"/>
      <c r="M7" s="86"/>
    </row>
    <row r="8" spans="1:13" ht="19.5" customHeight="1" x14ac:dyDescent="0.25">
      <c r="A8" s="88" t="s">
        <v>141</v>
      </c>
      <c r="B8" s="89"/>
      <c r="C8" s="90"/>
      <c r="D8" s="90"/>
      <c r="E8" s="89"/>
      <c r="F8" s="89"/>
      <c r="G8" s="89"/>
      <c r="H8" s="89"/>
      <c r="I8" s="89"/>
      <c r="J8" s="89"/>
      <c r="K8" s="89"/>
      <c r="L8" s="89"/>
      <c r="M8" s="91"/>
    </row>
    <row r="9" spans="1:13" ht="19.5" customHeight="1" x14ac:dyDescent="0.25">
      <c r="A9" s="92"/>
      <c r="B9" s="93" t="s">
        <v>142</v>
      </c>
      <c r="C9" s="94" t="s">
        <v>7</v>
      </c>
      <c r="D9" s="94" t="s">
        <v>8</v>
      </c>
      <c r="E9" s="90"/>
      <c r="F9" s="89"/>
      <c r="G9" s="89"/>
      <c r="H9" s="89"/>
      <c r="I9" s="89"/>
      <c r="J9" s="90"/>
      <c r="K9" s="89"/>
      <c r="L9" s="89"/>
      <c r="M9" s="91"/>
    </row>
    <row r="10" spans="1:13" ht="19.5" customHeight="1" x14ac:dyDescent="0.25">
      <c r="A10" s="95"/>
      <c r="B10" s="93" t="s">
        <v>143</v>
      </c>
      <c r="C10" s="94" t="s">
        <v>9</v>
      </c>
      <c r="D10" s="94" t="s">
        <v>10</v>
      </c>
      <c r="E10" s="94" t="s">
        <v>52</v>
      </c>
      <c r="F10" s="96" t="s">
        <v>144</v>
      </c>
      <c r="G10" s="97" t="s">
        <v>145</v>
      </c>
      <c r="H10" s="96" t="s">
        <v>183</v>
      </c>
      <c r="I10" s="98" t="s">
        <v>146</v>
      </c>
      <c r="J10" s="94" t="s">
        <v>53</v>
      </c>
      <c r="K10" s="98" t="s">
        <v>147</v>
      </c>
      <c r="L10" s="98" t="s">
        <v>148</v>
      </c>
      <c r="M10" s="99" t="s">
        <v>149</v>
      </c>
    </row>
    <row r="11" spans="1:13" ht="19.5" customHeight="1" x14ac:dyDescent="0.25">
      <c r="A11" s="100" t="s">
        <v>54</v>
      </c>
      <c r="B11" s="12"/>
      <c r="C11" s="101" t="s">
        <v>404</v>
      </c>
      <c r="D11" s="101" t="s">
        <v>24</v>
      </c>
      <c r="E11" s="101" t="s">
        <v>405</v>
      </c>
      <c r="F11" s="101" t="s">
        <v>25</v>
      </c>
      <c r="G11" s="101" t="s">
        <v>26</v>
      </c>
      <c r="H11" s="101" t="s">
        <v>27</v>
      </c>
      <c r="I11" s="102" t="s">
        <v>28</v>
      </c>
      <c r="J11" s="101" t="s">
        <v>407</v>
      </c>
      <c r="K11" s="102" t="s">
        <v>29</v>
      </c>
      <c r="L11" s="102" t="s">
        <v>30</v>
      </c>
      <c r="M11" s="244" t="s">
        <v>408</v>
      </c>
    </row>
    <row r="12" spans="1:13" ht="19.5" customHeight="1" x14ac:dyDescent="0.25">
      <c r="A12" s="103" t="s">
        <v>5</v>
      </c>
      <c r="B12" s="104"/>
      <c r="C12" s="105" t="s">
        <v>6</v>
      </c>
      <c r="D12" s="105" t="s">
        <v>6</v>
      </c>
      <c r="E12" s="105" t="s">
        <v>406</v>
      </c>
      <c r="F12" s="105" t="s">
        <v>31</v>
      </c>
      <c r="G12" s="105" t="s">
        <v>32</v>
      </c>
      <c r="H12" s="105" t="s">
        <v>33</v>
      </c>
      <c r="I12" s="233"/>
      <c r="J12" s="105"/>
      <c r="K12" s="105"/>
      <c r="L12" s="105" t="s">
        <v>34</v>
      </c>
      <c r="M12" s="245" t="s">
        <v>409</v>
      </c>
    </row>
    <row r="13" spans="1:13" s="108" customFormat="1" ht="17.149999999999999" customHeight="1" x14ac:dyDescent="0.2">
      <c r="A13" s="205" t="s">
        <v>11</v>
      </c>
      <c r="B13" s="181" t="s">
        <v>71</v>
      </c>
      <c r="C13" s="106">
        <v>97.292704950165998</v>
      </c>
      <c r="D13" s="106">
        <v>100.42747968883801</v>
      </c>
      <c r="E13" s="106">
        <v>103.021399930841</v>
      </c>
      <c r="F13" s="106">
        <v>93.776871385251496</v>
      </c>
      <c r="G13" s="106">
        <v>82.081067870275504</v>
      </c>
      <c r="H13" s="106">
        <v>98.693695069522903</v>
      </c>
      <c r="I13" s="106">
        <v>109.824974080537</v>
      </c>
      <c r="J13" s="106">
        <v>91.228789657534605</v>
      </c>
      <c r="K13" s="106">
        <v>94.202493362128806</v>
      </c>
      <c r="L13" s="106">
        <v>79.128917889090104</v>
      </c>
      <c r="M13" s="107">
        <v>100.615261335794</v>
      </c>
    </row>
    <row r="14" spans="1:13" s="108" customFormat="1" ht="17.149999999999999" customHeight="1" x14ac:dyDescent="0.2">
      <c r="A14" s="206">
        <v>1981</v>
      </c>
      <c r="B14" s="183"/>
      <c r="C14" s="109">
        <v>99.627729868969993</v>
      </c>
      <c r="D14" s="109">
        <v>102.63688424199199</v>
      </c>
      <c r="E14" s="109">
        <v>104.97880652952701</v>
      </c>
      <c r="F14" s="109">
        <v>96.683954398194302</v>
      </c>
      <c r="G14" s="109">
        <v>87.826742621194796</v>
      </c>
      <c r="H14" s="109">
        <v>96.621127473062899</v>
      </c>
      <c r="I14" s="109">
        <v>114.767097914161</v>
      </c>
      <c r="J14" s="109">
        <v>94.695483664520907</v>
      </c>
      <c r="K14" s="109">
        <v>96.274948216095595</v>
      </c>
      <c r="L14" s="109">
        <v>84.193168633991903</v>
      </c>
      <c r="M14" s="110">
        <v>104.841102311897</v>
      </c>
    </row>
    <row r="15" spans="1:13" s="108" customFormat="1" ht="17.149999999999999" customHeight="1" x14ac:dyDescent="0.2">
      <c r="A15" s="206">
        <v>1982</v>
      </c>
      <c r="B15" s="183"/>
      <c r="C15" s="109">
        <v>100.308778803621</v>
      </c>
      <c r="D15" s="109">
        <v>102.938166681059</v>
      </c>
      <c r="E15" s="109">
        <v>105.184849329389</v>
      </c>
      <c r="F15" s="109">
        <v>99.028376182825596</v>
      </c>
      <c r="G15" s="109">
        <v>86.103040195918993</v>
      </c>
      <c r="H15" s="109">
        <v>94.351172486463895</v>
      </c>
      <c r="I15" s="109">
        <v>117.183247343933</v>
      </c>
      <c r="J15" s="109">
        <v>95.699000350753806</v>
      </c>
      <c r="K15" s="109">
        <v>97.216973149716907</v>
      </c>
      <c r="L15" s="109">
        <v>84.826199977104594</v>
      </c>
      <c r="M15" s="110">
        <v>107.15525332262</v>
      </c>
    </row>
    <row r="16" spans="1:13" s="108" customFormat="1" ht="17.149999999999999" customHeight="1" x14ac:dyDescent="0.2">
      <c r="A16" s="206">
        <v>1983</v>
      </c>
      <c r="B16" s="183"/>
      <c r="C16" s="109">
        <v>98.557510114518195</v>
      </c>
      <c r="D16" s="109">
        <v>100.72876212790401</v>
      </c>
      <c r="E16" s="109">
        <v>102.403271531256</v>
      </c>
      <c r="F16" s="109">
        <v>99.028376182825596</v>
      </c>
      <c r="G16" s="109">
        <v>84.789743109994603</v>
      </c>
      <c r="H16" s="109">
        <v>88.923019257640107</v>
      </c>
      <c r="I16" s="109">
        <v>116.304647551288</v>
      </c>
      <c r="J16" s="109">
        <v>96.246373088699002</v>
      </c>
      <c r="K16" s="109">
        <v>97.122770656354803</v>
      </c>
      <c r="L16" s="109">
        <v>85.538360238106407</v>
      </c>
      <c r="M16" s="110">
        <v>106.853407538613</v>
      </c>
    </row>
    <row r="17" spans="1:13" s="108" customFormat="1" ht="17.149999999999999" customHeight="1" x14ac:dyDescent="0.2">
      <c r="A17" s="207">
        <v>1984</v>
      </c>
      <c r="B17" s="185"/>
      <c r="C17" s="111">
        <v>99.433144459069695</v>
      </c>
      <c r="D17" s="111">
        <v>101.331327006037</v>
      </c>
      <c r="E17" s="111">
        <v>103.021399930841</v>
      </c>
      <c r="F17" s="111">
        <v>99.403483668366604</v>
      </c>
      <c r="G17" s="111">
        <v>84.379337770643204</v>
      </c>
      <c r="H17" s="111">
        <v>90.107343598474401</v>
      </c>
      <c r="I17" s="111">
        <v>116.52429749944901</v>
      </c>
      <c r="J17" s="111">
        <v>96.793745826644297</v>
      </c>
      <c r="K17" s="111">
        <v>97.122770656354803</v>
      </c>
      <c r="L17" s="111">
        <v>86.567036170664593</v>
      </c>
      <c r="M17" s="112">
        <v>107.75894489063499</v>
      </c>
    </row>
    <row r="18" spans="1:13" s="108" customFormat="1" ht="17.149999999999999" customHeight="1" x14ac:dyDescent="0.2">
      <c r="A18" s="206">
        <v>1985</v>
      </c>
      <c r="B18" s="181" t="s">
        <v>65</v>
      </c>
      <c r="C18" s="109">
        <v>98.946680934318806</v>
      </c>
      <c r="D18" s="109">
        <v>100.72876212790401</v>
      </c>
      <c r="E18" s="109">
        <v>102.094207331463</v>
      </c>
      <c r="F18" s="109">
        <v>103.34211226654701</v>
      </c>
      <c r="G18" s="109">
        <v>84.133094567032401</v>
      </c>
      <c r="H18" s="109">
        <v>87.146532746388701</v>
      </c>
      <c r="I18" s="109">
        <v>116.63412247353</v>
      </c>
      <c r="J18" s="109">
        <v>97.432347354247</v>
      </c>
      <c r="K18" s="109">
        <v>96.934365669630594</v>
      </c>
      <c r="L18" s="109">
        <v>88.2287434463355</v>
      </c>
      <c r="M18" s="110">
        <v>108.161405935978</v>
      </c>
    </row>
    <row r="19" spans="1:13" s="108" customFormat="1" ht="17.149999999999999" customHeight="1" x14ac:dyDescent="0.2">
      <c r="A19" s="206">
        <v>1986</v>
      </c>
      <c r="B19" s="181"/>
      <c r="C19" s="109">
        <v>97.264587358435406</v>
      </c>
      <c r="D19" s="109">
        <v>98.714186885346194</v>
      </c>
      <c r="E19" s="109">
        <v>99.746040562839696</v>
      </c>
      <c r="F19" s="109">
        <v>104.272191276946</v>
      </c>
      <c r="G19" s="109">
        <v>85.395090985537905</v>
      </c>
      <c r="H19" s="109">
        <v>82.092033847098193</v>
      </c>
      <c r="I19" s="109">
        <v>115.701049493742</v>
      </c>
      <c r="J19" s="109">
        <v>96.555456228058702</v>
      </c>
      <c r="K19" s="109">
        <v>95.092612721907599</v>
      </c>
      <c r="L19" s="109">
        <v>88.405200933228102</v>
      </c>
      <c r="M19" s="110">
        <v>107.728760312234</v>
      </c>
    </row>
    <row r="20" spans="1:13" s="108" customFormat="1" ht="17.149999999999999" customHeight="1" x14ac:dyDescent="0.2">
      <c r="A20" s="206">
        <v>1987</v>
      </c>
      <c r="B20" s="181"/>
      <c r="C20" s="109">
        <v>98.550894210581603</v>
      </c>
      <c r="D20" s="109">
        <v>99.9229320308811</v>
      </c>
      <c r="E20" s="109">
        <v>101.277453672812</v>
      </c>
      <c r="F20" s="109">
        <v>104.582217613746</v>
      </c>
      <c r="G20" s="109">
        <v>88.339749295383996</v>
      </c>
      <c r="H20" s="109">
        <v>85.055015960475401</v>
      </c>
      <c r="I20" s="109">
        <v>115.81768361621501</v>
      </c>
      <c r="J20" s="109">
        <v>96.652888575413002</v>
      </c>
      <c r="K20" s="109">
        <v>94.704875259228999</v>
      </c>
      <c r="L20" s="109">
        <v>88.581658420120803</v>
      </c>
      <c r="M20" s="110">
        <v>109.134858589402</v>
      </c>
    </row>
    <row r="21" spans="1:13" s="108" customFormat="1" ht="17.149999999999999" customHeight="1" x14ac:dyDescent="0.2">
      <c r="A21" s="206">
        <v>1988</v>
      </c>
      <c r="B21" s="181"/>
      <c r="C21" s="109">
        <v>102.40981476701999</v>
      </c>
      <c r="D21" s="109">
        <v>104.15354004025301</v>
      </c>
      <c r="E21" s="109">
        <v>106.382164039385</v>
      </c>
      <c r="F21" s="109">
        <v>107.579138869476</v>
      </c>
      <c r="G21" s="109">
        <v>90.611342848693894</v>
      </c>
      <c r="H21" s="109">
        <v>92.375324711171999</v>
      </c>
      <c r="I21" s="109">
        <v>119.433341412895</v>
      </c>
      <c r="J21" s="109">
        <v>97.432347354247</v>
      </c>
      <c r="K21" s="109">
        <v>95.286481453246793</v>
      </c>
      <c r="L21" s="109">
        <v>89.0228021373525</v>
      </c>
      <c r="M21" s="110">
        <v>112.92050779716099</v>
      </c>
    </row>
    <row r="22" spans="1:13" s="108" customFormat="1" ht="17.149999999999999" customHeight="1" x14ac:dyDescent="0.2">
      <c r="A22" s="207">
        <v>1989</v>
      </c>
      <c r="B22" s="186"/>
      <c r="C22" s="111">
        <v>106.268735323458</v>
      </c>
      <c r="D22" s="111">
        <v>107.981233001113</v>
      </c>
      <c r="E22" s="111">
        <v>110.772214954638</v>
      </c>
      <c r="F22" s="111">
        <v>108.92258632894099</v>
      </c>
      <c r="G22" s="111">
        <v>92.209871645467501</v>
      </c>
      <c r="H22" s="111">
        <v>99.3470473308831</v>
      </c>
      <c r="I22" s="111">
        <v>122.349194474733</v>
      </c>
      <c r="J22" s="111">
        <v>99.088697259269196</v>
      </c>
      <c r="K22" s="111">
        <v>96.934365669630594</v>
      </c>
      <c r="L22" s="111">
        <v>90.610919519386499</v>
      </c>
      <c r="M22" s="112">
        <v>114.867413104009</v>
      </c>
    </row>
    <row r="23" spans="1:13" s="108" customFormat="1" ht="17.149999999999999" customHeight="1" x14ac:dyDescent="0.2">
      <c r="A23" s="206">
        <v>1990</v>
      </c>
      <c r="B23" s="181" t="s">
        <v>66</v>
      </c>
      <c r="C23" s="109">
        <v>114.77814988381</v>
      </c>
      <c r="D23" s="109">
        <v>117.04682159262499</v>
      </c>
      <c r="E23" s="109">
        <v>121.28791830977799</v>
      </c>
      <c r="F23" s="109">
        <v>114.503060391334</v>
      </c>
      <c r="G23" s="109">
        <v>97.341990414056497</v>
      </c>
      <c r="H23" s="109">
        <v>114.074811365023</v>
      </c>
      <c r="I23" s="109">
        <v>130.28031480293299</v>
      </c>
      <c r="J23" s="109">
        <v>102.985991153439</v>
      </c>
      <c r="K23" s="109">
        <v>101.19947775909399</v>
      </c>
      <c r="L23" s="109">
        <v>94.404755487578996</v>
      </c>
      <c r="M23" s="110">
        <v>116.381672787113</v>
      </c>
    </row>
    <row r="24" spans="1:13" s="108" customFormat="1" ht="17.149999999999999" customHeight="1" x14ac:dyDescent="0.2">
      <c r="A24" s="206">
        <v>1991</v>
      </c>
      <c r="B24" s="181"/>
      <c r="C24" s="109">
        <v>124.304736324166</v>
      </c>
      <c r="D24" s="109">
        <v>127.22989507118299</v>
      </c>
      <c r="E24" s="109">
        <v>131.35481552949</v>
      </c>
      <c r="F24" s="109">
        <v>118.39616444463999</v>
      </c>
      <c r="G24" s="109">
        <v>106.492137512978</v>
      </c>
      <c r="H24" s="109">
        <v>125.36821769015999</v>
      </c>
      <c r="I24" s="109">
        <v>140.18161872795599</v>
      </c>
      <c r="J24" s="109">
        <v>113.28459026878301</v>
      </c>
      <c r="K24" s="109">
        <v>107.17024694688099</v>
      </c>
      <c r="L24" s="109">
        <v>109.50951636559201</v>
      </c>
      <c r="M24" s="110">
        <v>126.623259992379</v>
      </c>
    </row>
    <row r="25" spans="1:13" s="108" customFormat="1" ht="17.149999999999999" customHeight="1" x14ac:dyDescent="0.2">
      <c r="A25" s="206">
        <v>1992</v>
      </c>
      <c r="B25" s="181"/>
      <c r="C25" s="109">
        <v>126.02640857242299</v>
      </c>
      <c r="D25" s="109">
        <v>128.75150375188699</v>
      </c>
      <c r="E25" s="109">
        <v>131.59739136611</v>
      </c>
      <c r="F25" s="109">
        <v>121.02973483364001</v>
      </c>
      <c r="G25" s="109">
        <v>111.261895043267</v>
      </c>
      <c r="H25" s="109">
        <v>120.348925990099</v>
      </c>
      <c r="I25" s="109">
        <v>144.87171006086101</v>
      </c>
      <c r="J25" s="109">
        <v>118.742847799915</v>
      </c>
      <c r="K25" s="109">
        <v>111.92662240155801</v>
      </c>
      <c r="L25" s="109">
        <v>115.645825472284</v>
      </c>
      <c r="M25" s="110">
        <v>132.67510697730799</v>
      </c>
    </row>
    <row r="26" spans="1:13" s="108" customFormat="1" ht="17.149999999999999" customHeight="1" x14ac:dyDescent="0.2">
      <c r="A26" s="206">
        <v>1993</v>
      </c>
      <c r="B26" s="181"/>
      <c r="C26" s="109">
        <v>121.77961702672199</v>
      </c>
      <c r="D26" s="109">
        <v>123.835537244997</v>
      </c>
      <c r="E26" s="109">
        <v>124.32011626752301</v>
      </c>
      <c r="F26" s="109">
        <v>123.663305222641</v>
      </c>
      <c r="G26" s="109">
        <v>109.89910717747</v>
      </c>
      <c r="H26" s="109">
        <v>104.72067683309101</v>
      </c>
      <c r="I26" s="109">
        <v>143.95974785724101</v>
      </c>
      <c r="J26" s="109">
        <v>120.69958163183099</v>
      </c>
      <c r="K26" s="109">
        <v>113.748213001222</v>
      </c>
      <c r="L26" s="109">
        <v>117.06189680459801</v>
      </c>
      <c r="M26" s="110">
        <v>133.95530537796699</v>
      </c>
    </row>
    <row r="27" spans="1:13" s="108" customFormat="1" ht="17.149999999999999" customHeight="1" x14ac:dyDescent="0.2">
      <c r="A27" s="207">
        <v>1994</v>
      </c>
      <c r="B27" s="186"/>
      <c r="C27" s="111">
        <v>115.352040633229</v>
      </c>
      <c r="D27" s="111">
        <v>116.695681127847</v>
      </c>
      <c r="E27" s="111">
        <v>115.587386149219</v>
      </c>
      <c r="F27" s="111">
        <v>124.006814403815</v>
      </c>
      <c r="G27" s="111">
        <v>110.483159119954</v>
      </c>
      <c r="H27" s="111">
        <v>91.2598490920182</v>
      </c>
      <c r="I27" s="111">
        <v>136.533769913474</v>
      </c>
      <c r="J27" s="111">
        <v>118.63986180876201</v>
      </c>
      <c r="K27" s="111">
        <v>113.343415090186</v>
      </c>
      <c r="L27" s="111">
        <v>113.757730362533</v>
      </c>
      <c r="M27" s="112">
        <v>130.23109184877899</v>
      </c>
    </row>
    <row r="28" spans="1:13" s="108" customFormat="1" ht="17.149999999999999" customHeight="1" x14ac:dyDescent="0.2">
      <c r="A28" s="206">
        <v>1995</v>
      </c>
      <c r="B28" s="181" t="s">
        <v>67</v>
      </c>
      <c r="C28" s="109">
        <v>111.564361687063</v>
      </c>
      <c r="D28" s="109">
        <v>112.36494872892</v>
      </c>
      <c r="E28" s="109">
        <v>111.827460681616</v>
      </c>
      <c r="F28" s="109">
        <v>119.770201169336</v>
      </c>
      <c r="G28" s="109">
        <v>108.14695135001701</v>
      </c>
      <c r="H28" s="109">
        <v>87.951679562432602</v>
      </c>
      <c r="I28" s="109">
        <v>132.36479983978001</v>
      </c>
      <c r="J28" s="109">
        <v>112.769660313016</v>
      </c>
      <c r="K28" s="109">
        <v>108.58703963550801</v>
      </c>
      <c r="L28" s="109">
        <v>107.05499272291399</v>
      </c>
      <c r="M28" s="110">
        <v>122.899046463191</v>
      </c>
    </row>
    <row r="29" spans="1:13" s="108" customFormat="1" ht="17.149999999999999" customHeight="1" x14ac:dyDescent="0.2">
      <c r="A29" s="206">
        <v>1996</v>
      </c>
      <c r="B29" s="181"/>
      <c r="C29" s="109">
        <v>109.951062818737</v>
      </c>
      <c r="D29" s="109">
        <v>110.52430663878</v>
      </c>
      <c r="E29" s="109">
        <v>110.705727627662</v>
      </c>
      <c r="F29" s="109">
        <v>117.417232059854</v>
      </c>
      <c r="G29" s="109">
        <v>106.217735171534</v>
      </c>
      <c r="H29" s="109">
        <v>87.932166155366801</v>
      </c>
      <c r="I29" s="109">
        <v>130.74174380880899</v>
      </c>
      <c r="J29" s="109">
        <v>108.83249081033701</v>
      </c>
      <c r="K29" s="109">
        <v>103.835918663741</v>
      </c>
      <c r="L29" s="109">
        <v>103.919982463026</v>
      </c>
      <c r="M29" s="110">
        <v>119.3299079328</v>
      </c>
    </row>
    <row r="30" spans="1:13" s="108" customFormat="1" ht="17.149999999999999" customHeight="1" x14ac:dyDescent="0.2">
      <c r="A30" s="206">
        <v>1997</v>
      </c>
      <c r="B30" s="181"/>
      <c r="C30" s="109">
        <v>109.848608626428</v>
      </c>
      <c r="D30" s="109">
        <v>110.294033366308</v>
      </c>
      <c r="E30" s="109">
        <v>110.460357212264</v>
      </c>
      <c r="F30" s="109">
        <v>117.924451220492</v>
      </c>
      <c r="G30" s="109">
        <v>105.875607709069</v>
      </c>
      <c r="H30" s="109">
        <v>87.509928738886202</v>
      </c>
      <c r="I30" s="109">
        <v>130.49271308281001</v>
      </c>
      <c r="J30" s="109">
        <v>108.64906210947299</v>
      </c>
      <c r="K30" s="109">
        <v>103.365828020409</v>
      </c>
      <c r="L30" s="109">
        <v>104.01020366191899</v>
      </c>
      <c r="M30" s="110">
        <v>119.053819941992</v>
      </c>
    </row>
    <row r="31" spans="1:13" s="108" customFormat="1" ht="17.149999999999999" customHeight="1" x14ac:dyDescent="0.2">
      <c r="A31" s="206">
        <v>1998</v>
      </c>
      <c r="B31" s="181"/>
      <c r="C31" s="109">
        <v>106.761104365433</v>
      </c>
      <c r="D31" s="109">
        <v>106.945111442041</v>
      </c>
      <c r="E31" s="109">
        <v>106.82843055227499</v>
      </c>
      <c r="F31" s="109">
        <v>115.567964384872</v>
      </c>
      <c r="G31" s="109">
        <v>104.34005626414201</v>
      </c>
      <c r="H31" s="109">
        <v>81.602405336305097</v>
      </c>
      <c r="I31" s="109">
        <v>127.87795033807799</v>
      </c>
      <c r="J31" s="109">
        <v>106.168131268772</v>
      </c>
      <c r="K31" s="109">
        <v>100.704062019123</v>
      </c>
      <c r="L31" s="109">
        <v>101.95815961521301</v>
      </c>
      <c r="M31" s="110">
        <v>115.69947450303501</v>
      </c>
    </row>
    <row r="32" spans="1:13" s="108" customFormat="1" ht="17.149999999999999" customHeight="1" x14ac:dyDescent="0.2">
      <c r="A32" s="207">
        <v>1999</v>
      </c>
      <c r="B32" s="186"/>
      <c r="C32" s="111">
        <v>104.60010885769501</v>
      </c>
      <c r="D32" s="111">
        <v>104.617291324311</v>
      </c>
      <c r="E32" s="111">
        <v>104.040051999844</v>
      </c>
      <c r="F32" s="111">
        <v>114.51545963616699</v>
      </c>
      <c r="G32" s="111">
        <v>101.84863356088</v>
      </c>
      <c r="H32" s="111">
        <v>77.589717033788901</v>
      </c>
      <c r="I32" s="111">
        <v>125.539422663835</v>
      </c>
      <c r="J32" s="111">
        <v>105.220160563859</v>
      </c>
      <c r="K32" s="111">
        <v>100.16825371075799</v>
      </c>
      <c r="L32" s="111">
        <v>100.651011566972</v>
      </c>
      <c r="M32" s="112">
        <v>115.02347248653</v>
      </c>
    </row>
    <row r="33" spans="1:13" s="108" customFormat="1" ht="17.149999999999999" customHeight="1" x14ac:dyDescent="0.2">
      <c r="A33" s="208">
        <v>2000</v>
      </c>
      <c r="B33" s="188" t="s">
        <v>68</v>
      </c>
      <c r="C33" s="113">
        <v>102.81212291612999</v>
      </c>
      <c r="D33" s="113">
        <v>102.69596595532801</v>
      </c>
      <c r="E33" s="113">
        <v>102.08153154693601</v>
      </c>
      <c r="F33" s="113">
        <v>113.04339134316901</v>
      </c>
      <c r="G33" s="113">
        <v>100.284090959889</v>
      </c>
      <c r="H33" s="113">
        <v>75.450417956535503</v>
      </c>
      <c r="I33" s="113">
        <v>123.499206030176</v>
      </c>
      <c r="J33" s="113">
        <v>103.428431741906</v>
      </c>
      <c r="K33" s="113">
        <v>99.447881912695195</v>
      </c>
      <c r="L33" s="113">
        <v>98.025945000087304</v>
      </c>
      <c r="M33" s="114">
        <v>113.139165818875</v>
      </c>
    </row>
    <row r="34" spans="1:13" s="108" customFormat="1" ht="17.149999999999999" customHeight="1" x14ac:dyDescent="0.2">
      <c r="A34" s="206">
        <v>2001</v>
      </c>
      <c r="B34" s="181"/>
      <c r="C34" s="109">
        <v>101.56586203704499</v>
      </c>
      <c r="D34" s="109">
        <v>101.425764853803</v>
      </c>
      <c r="E34" s="109">
        <v>100.729829675896</v>
      </c>
      <c r="F34" s="109">
        <v>112.26324580895999</v>
      </c>
      <c r="G34" s="109">
        <v>98.619852509096503</v>
      </c>
      <c r="H34" s="109">
        <v>75.4234162070791</v>
      </c>
      <c r="I34" s="109">
        <v>120.923356210337</v>
      </c>
      <c r="J34" s="109">
        <v>102.356737529958</v>
      </c>
      <c r="K34" s="109">
        <v>99.014878424511906</v>
      </c>
      <c r="L34" s="109">
        <v>96.840747788406503</v>
      </c>
      <c r="M34" s="110">
        <v>111.170790697992</v>
      </c>
    </row>
    <row r="35" spans="1:13" s="108" customFormat="1" ht="17.149999999999999" customHeight="1" x14ac:dyDescent="0.2">
      <c r="A35" s="206">
        <v>2002</v>
      </c>
      <c r="B35" s="189"/>
      <c r="C35" s="115">
        <v>99.753685492690806</v>
      </c>
      <c r="D35" s="115">
        <v>99.834436648683905</v>
      </c>
      <c r="E35" s="115">
        <v>99.257374649520997</v>
      </c>
      <c r="F35" s="115">
        <v>111.27301202362899</v>
      </c>
      <c r="G35" s="115">
        <v>98.922502231634496</v>
      </c>
      <c r="H35" s="115">
        <v>76.117628466413606</v>
      </c>
      <c r="I35" s="115">
        <v>117.141271457836</v>
      </c>
      <c r="J35" s="115">
        <v>100.499314897094</v>
      </c>
      <c r="K35" s="115">
        <v>97.888431618446702</v>
      </c>
      <c r="L35" s="115">
        <v>94.720509079483605</v>
      </c>
      <c r="M35" s="116">
        <v>107.925452668635</v>
      </c>
    </row>
    <row r="36" spans="1:13" s="108" customFormat="1" ht="17.149999999999999" customHeight="1" x14ac:dyDescent="0.2">
      <c r="A36" s="206">
        <v>2003</v>
      </c>
      <c r="B36" s="190"/>
      <c r="C36" s="115">
        <v>97.916925006258097</v>
      </c>
      <c r="D36" s="115">
        <v>97.895865186553294</v>
      </c>
      <c r="E36" s="115">
        <v>98.163157945739499</v>
      </c>
      <c r="F36" s="115">
        <v>109.098320806562</v>
      </c>
      <c r="G36" s="115">
        <v>98.328773538051095</v>
      </c>
      <c r="H36" s="115">
        <v>80.996001860833402</v>
      </c>
      <c r="I36" s="115">
        <v>110.92941068223401</v>
      </c>
      <c r="J36" s="115">
        <v>96.606946143655705</v>
      </c>
      <c r="K36" s="115">
        <v>95.240113771933295</v>
      </c>
      <c r="L36" s="115">
        <v>91.184177619255095</v>
      </c>
      <c r="M36" s="116">
        <v>99.675651590777306</v>
      </c>
    </row>
    <row r="37" spans="1:13" s="108" customFormat="1" ht="17.149999999999999" customHeight="1" x14ac:dyDescent="0.2">
      <c r="A37" s="206">
        <v>2004</v>
      </c>
      <c r="B37" s="190"/>
      <c r="C37" s="115">
        <v>99.479491358412503</v>
      </c>
      <c r="D37" s="115">
        <v>99.515195678566997</v>
      </c>
      <c r="E37" s="115">
        <v>101.261402924698</v>
      </c>
      <c r="F37" s="115">
        <v>104.75088518215399</v>
      </c>
      <c r="G37" s="115">
        <v>97.785558115559994</v>
      </c>
      <c r="H37" s="115">
        <v>98.180923906259196</v>
      </c>
      <c r="I37" s="115">
        <v>103.78112774934</v>
      </c>
      <c r="J37" s="115">
        <v>94.770009202569298</v>
      </c>
      <c r="K37" s="115">
        <v>93.273041526309797</v>
      </c>
      <c r="L37" s="115">
        <v>90.317993117924601</v>
      </c>
      <c r="M37" s="116">
        <v>96.058861704344494</v>
      </c>
    </row>
    <row r="38" spans="1:13" s="108" customFormat="1" ht="17.149999999999999" customHeight="1" x14ac:dyDescent="0.2">
      <c r="A38" s="209">
        <v>2005</v>
      </c>
      <c r="B38" s="192" t="s">
        <v>69</v>
      </c>
      <c r="C38" s="117">
        <v>99.114659693681602</v>
      </c>
      <c r="D38" s="117">
        <v>99.132515995213893</v>
      </c>
      <c r="E38" s="117">
        <v>100.672152997689</v>
      </c>
      <c r="F38" s="117">
        <v>100.483249276403</v>
      </c>
      <c r="G38" s="117">
        <v>97.526730044322093</v>
      </c>
      <c r="H38" s="117">
        <v>100.614526992246</v>
      </c>
      <c r="I38" s="117">
        <v>101.220680170576</v>
      </c>
      <c r="J38" s="117">
        <v>94.871155415435794</v>
      </c>
      <c r="K38" s="117">
        <v>91.173804165080099</v>
      </c>
      <c r="L38" s="117">
        <v>93.044159121426205</v>
      </c>
      <c r="M38" s="118">
        <v>95.927352238572496</v>
      </c>
    </row>
    <row r="39" spans="1:13" s="108" customFormat="1" ht="17.149999999999999" customHeight="1" x14ac:dyDescent="0.2">
      <c r="A39" s="206">
        <v>2006</v>
      </c>
      <c r="B39" s="193"/>
      <c r="C39" s="119">
        <v>99.829025200791705</v>
      </c>
      <c r="D39" s="119">
        <v>99.818620255807502</v>
      </c>
      <c r="E39" s="119">
        <v>100.451821875685</v>
      </c>
      <c r="F39" s="119">
        <v>100.647827816176</v>
      </c>
      <c r="G39" s="119">
        <v>98.812005470197207</v>
      </c>
      <c r="H39" s="119">
        <v>100.0376627773</v>
      </c>
      <c r="I39" s="119">
        <v>100.954806372478</v>
      </c>
      <c r="J39" s="119">
        <v>98.066064024917793</v>
      </c>
      <c r="K39" s="119">
        <v>98.060548187734398</v>
      </c>
      <c r="L39" s="119">
        <v>94.478925503388297</v>
      </c>
      <c r="M39" s="120">
        <v>96.870395675463598</v>
      </c>
    </row>
    <row r="40" spans="1:13" s="108" customFormat="1" ht="17.149999999999999" customHeight="1" x14ac:dyDescent="0.2">
      <c r="A40" s="206">
        <v>2007</v>
      </c>
      <c r="B40" s="189"/>
      <c r="C40" s="119">
        <v>101.675192280095</v>
      </c>
      <c r="D40" s="119">
        <v>101.799961879397</v>
      </c>
      <c r="E40" s="119">
        <v>102.042908129092</v>
      </c>
      <c r="F40" s="119">
        <v>102.071444703103</v>
      </c>
      <c r="G40" s="119">
        <v>100.0103332123</v>
      </c>
      <c r="H40" s="119">
        <v>103.823281595811</v>
      </c>
      <c r="I40" s="119">
        <v>101.049514512087</v>
      </c>
      <c r="J40" s="119">
        <v>101.127542620969</v>
      </c>
      <c r="K40" s="119">
        <v>102.531160154435</v>
      </c>
      <c r="L40" s="119">
        <v>97.126899171074896</v>
      </c>
      <c r="M40" s="120">
        <v>99.622721566274805</v>
      </c>
    </row>
    <row r="41" spans="1:13" s="108" customFormat="1" ht="17.149999999999999" customHeight="1" x14ac:dyDescent="0.2">
      <c r="A41" s="206">
        <v>2008</v>
      </c>
      <c r="B41" s="189"/>
      <c r="C41" s="119">
        <v>109.78300296607</v>
      </c>
      <c r="D41" s="119">
        <v>110.20133737483501</v>
      </c>
      <c r="E41" s="119">
        <v>112.85133191738799</v>
      </c>
      <c r="F41" s="119">
        <v>103.383455315361</v>
      </c>
      <c r="G41" s="119">
        <v>104.022645596486</v>
      </c>
      <c r="H41" s="119">
        <v>131.73330239205399</v>
      </c>
      <c r="I41" s="119">
        <v>102.45469997421699</v>
      </c>
      <c r="J41" s="119">
        <v>102.86676288610199</v>
      </c>
      <c r="K41" s="119">
        <v>103.40442913990699</v>
      </c>
      <c r="L41" s="119">
        <v>100.621411075284</v>
      </c>
      <c r="M41" s="120">
        <v>101.207653982031</v>
      </c>
    </row>
    <row r="42" spans="1:13" s="108" customFormat="1" ht="17.149999999999999" customHeight="1" x14ac:dyDescent="0.2">
      <c r="A42" s="207">
        <v>2009</v>
      </c>
      <c r="B42" s="194"/>
      <c r="C42" s="121">
        <v>101.83959993954601</v>
      </c>
      <c r="D42" s="121">
        <v>101.893297285505</v>
      </c>
      <c r="E42" s="121">
        <v>102.025867389919</v>
      </c>
      <c r="F42" s="121">
        <v>102.54281202329</v>
      </c>
      <c r="G42" s="121">
        <v>102.854534830159</v>
      </c>
      <c r="H42" s="121">
        <v>101.218639942474</v>
      </c>
      <c r="I42" s="121">
        <v>102.379950466954</v>
      </c>
      <c r="J42" s="121">
        <v>101.52637377295299</v>
      </c>
      <c r="K42" s="121">
        <v>99.500980817528301</v>
      </c>
      <c r="L42" s="121">
        <v>101.634525487394</v>
      </c>
      <c r="M42" s="122">
        <v>101.898255057667</v>
      </c>
    </row>
    <row r="43" spans="1:13" s="108" customFormat="1" ht="17.149999999999999" customHeight="1" x14ac:dyDescent="0.2">
      <c r="A43" s="206">
        <v>2010</v>
      </c>
      <c r="B43" s="189" t="s">
        <v>124</v>
      </c>
      <c r="C43" s="119">
        <v>98.946950290012296</v>
      </c>
      <c r="D43" s="119">
        <v>98.910659154290599</v>
      </c>
      <c r="E43" s="119">
        <v>98.744403762392295</v>
      </c>
      <c r="F43" s="119">
        <v>100.176410450969</v>
      </c>
      <c r="G43" s="119">
        <v>100.463878992161</v>
      </c>
      <c r="H43" s="119">
        <v>96.482809956434494</v>
      </c>
      <c r="I43" s="119">
        <v>99.829327772312993</v>
      </c>
      <c r="J43" s="119">
        <v>99.370815783465403</v>
      </c>
      <c r="K43" s="119">
        <v>98.840954902909502</v>
      </c>
      <c r="L43" s="119">
        <v>99.100101833053202</v>
      </c>
      <c r="M43" s="120">
        <v>100.014771736588</v>
      </c>
    </row>
    <row r="44" spans="1:13" s="108" customFormat="1" ht="17.149999999999999" customHeight="1" x14ac:dyDescent="0.2">
      <c r="A44" s="210">
        <v>2011</v>
      </c>
      <c r="B44" s="196"/>
      <c r="C44" s="123">
        <v>100</v>
      </c>
      <c r="D44" s="123">
        <v>100</v>
      </c>
      <c r="E44" s="123">
        <v>100</v>
      </c>
      <c r="F44" s="123">
        <v>100</v>
      </c>
      <c r="G44" s="123">
        <v>100</v>
      </c>
      <c r="H44" s="123">
        <v>100</v>
      </c>
      <c r="I44" s="123">
        <v>100</v>
      </c>
      <c r="J44" s="123">
        <v>100</v>
      </c>
      <c r="K44" s="123">
        <v>100</v>
      </c>
      <c r="L44" s="123">
        <v>100</v>
      </c>
      <c r="M44" s="124">
        <v>100</v>
      </c>
    </row>
    <row r="45" spans="1:13" s="108" customFormat="1" ht="17.149999999999999" customHeight="1" x14ac:dyDescent="0.2">
      <c r="A45" s="208">
        <v>2012</v>
      </c>
      <c r="B45" s="197"/>
      <c r="C45" s="125">
        <v>99.698248880700007</v>
      </c>
      <c r="D45" s="125">
        <v>99.719654577100002</v>
      </c>
      <c r="E45" s="125">
        <v>99.573148854199999</v>
      </c>
      <c r="F45" s="125">
        <v>101.3476360332</v>
      </c>
      <c r="G45" s="125">
        <v>99.995741774600006</v>
      </c>
      <c r="H45" s="125">
        <v>98.792951341199995</v>
      </c>
      <c r="I45" s="125">
        <v>99.765369149500003</v>
      </c>
      <c r="J45" s="125">
        <v>100.13576683780001</v>
      </c>
      <c r="K45" s="125">
        <v>99.244294542700004</v>
      </c>
      <c r="L45" s="125">
        <v>100.03791925260001</v>
      </c>
      <c r="M45" s="126">
        <v>101.59072621910001</v>
      </c>
    </row>
    <row r="46" spans="1:13" s="108" customFormat="1" ht="17.149999999999999" customHeight="1" x14ac:dyDescent="0.2">
      <c r="A46" s="208">
        <v>2013</v>
      </c>
      <c r="B46" s="197"/>
      <c r="C46" s="125">
        <v>102.2903860001</v>
      </c>
      <c r="D46" s="125">
        <v>102.3860979196</v>
      </c>
      <c r="E46" s="125">
        <v>102.4018065746</v>
      </c>
      <c r="F46" s="125">
        <v>103.7504507797</v>
      </c>
      <c r="G46" s="125">
        <v>101.0532737517</v>
      </c>
      <c r="H46" s="125">
        <v>103.994253809</v>
      </c>
      <c r="I46" s="125">
        <v>101.0733232086</v>
      </c>
      <c r="J46" s="125">
        <v>102.3414814786</v>
      </c>
      <c r="K46" s="125">
        <v>103.1390635795</v>
      </c>
      <c r="L46" s="125">
        <v>99.9632645887</v>
      </c>
      <c r="M46" s="126">
        <v>102.3438598696</v>
      </c>
    </row>
    <row r="47" spans="1:13" s="108" customFormat="1" ht="17.149999999999999" customHeight="1" x14ac:dyDescent="0.2">
      <c r="A47" s="208">
        <v>2014</v>
      </c>
      <c r="B47" s="197"/>
      <c r="C47" s="125">
        <v>108.87906484200001</v>
      </c>
      <c r="D47" s="125">
        <v>109.13858447619999</v>
      </c>
      <c r="E47" s="125">
        <v>110.5134623257</v>
      </c>
      <c r="F47" s="125">
        <v>111.7292440825</v>
      </c>
      <c r="G47" s="125">
        <v>102.98648160880001</v>
      </c>
      <c r="H47" s="125">
        <v>118.53001272260001</v>
      </c>
      <c r="I47" s="125">
        <v>105.0913117155</v>
      </c>
      <c r="J47" s="125">
        <v>105.2335934721</v>
      </c>
      <c r="K47" s="125">
        <v>108.26696101740001</v>
      </c>
      <c r="L47" s="125">
        <v>100.4239767401</v>
      </c>
      <c r="M47" s="126">
        <v>103.003708614</v>
      </c>
    </row>
    <row r="48" spans="1:13" s="108" customFormat="1" ht="17.149999999999999" customHeight="1" x14ac:dyDescent="0.2">
      <c r="A48" s="211">
        <v>2015</v>
      </c>
      <c r="B48" s="199">
        <f>DATEVALUE(LEFT(A48,4) &amp; "/1/1")</f>
        <v>42005</v>
      </c>
      <c r="C48" s="127">
        <v>111.89373123519999</v>
      </c>
      <c r="D48" s="127">
        <v>112.2441296561</v>
      </c>
      <c r="E48" s="127">
        <v>114.2571371611</v>
      </c>
      <c r="F48" s="127">
        <v>118.8274588933</v>
      </c>
      <c r="G48" s="127">
        <v>104.1657519079</v>
      </c>
      <c r="H48" s="127">
        <v>120.83686258660001</v>
      </c>
      <c r="I48" s="127">
        <v>109.73356839189999</v>
      </c>
      <c r="J48" s="127">
        <v>106.5266935933</v>
      </c>
      <c r="K48" s="127">
        <v>109.8856715332</v>
      </c>
      <c r="L48" s="127">
        <v>101.5908694292</v>
      </c>
      <c r="M48" s="128">
        <v>103.29689187140001</v>
      </c>
    </row>
    <row r="49" spans="1:13" s="108" customFormat="1" ht="17.149999999999999" customHeight="1" x14ac:dyDescent="0.2">
      <c r="A49" s="208">
        <v>2016</v>
      </c>
      <c r="B49" s="197"/>
      <c r="C49" s="125">
        <v>109.80827870109999</v>
      </c>
      <c r="D49" s="125">
        <v>110.0762731563</v>
      </c>
      <c r="E49" s="125">
        <v>111.6044452942</v>
      </c>
      <c r="F49" s="125">
        <v>118.6076988626</v>
      </c>
      <c r="G49" s="125">
        <v>104.11737865489999</v>
      </c>
      <c r="H49" s="125">
        <v>113.1305325526</v>
      </c>
      <c r="I49" s="125">
        <v>110.2039344854</v>
      </c>
      <c r="J49" s="125">
        <v>105.73588869709999</v>
      </c>
      <c r="K49" s="125">
        <v>108.0985094625</v>
      </c>
      <c r="L49" s="125">
        <v>101.6754929332</v>
      </c>
      <c r="M49" s="126">
        <v>103.86614564129999</v>
      </c>
    </row>
    <row r="50" spans="1:13" s="108" customFormat="1" ht="17.149999999999999" customHeight="1" x14ac:dyDescent="0.2">
      <c r="A50" s="208">
        <v>2017</v>
      </c>
      <c r="B50" s="197"/>
      <c r="C50" s="125">
        <v>111.3105668517</v>
      </c>
      <c r="D50" s="125">
        <v>111.5620213423</v>
      </c>
      <c r="E50" s="125">
        <v>113.2898390313</v>
      </c>
      <c r="F50" s="125">
        <v>119.10666601059999</v>
      </c>
      <c r="G50" s="125">
        <v>106.4296528908</v>
      </c>
      <c r="H50" s="125">
        <v>116.5302030095</v>
      </c>
      <c r="I50" s="125">
        <v>110.6498186298</v>
      </c>
      <c r="J50" s="125">
        <v>106.6545944498</v>
      </c>
      <c r="K50" s="125">
        <v>110.35320169240001</v>
      </c>
      <c r="L50" s="125">
        <v>101.7023426145</v>
      </c>
      <c r="M50" s="126">
        <v>104.0445038183</v>
      </c>
    </row>
    <row r="51" spans="1:13" s="108" customFormat="1" ht="17.149999999999999" customHeight="1" x14ac:dyDescent="0.2">
      <c r="A51" s="206">
        <v>2018</v>
      </c>
      <c r="B51" s="189"/>
      <c r="C51" s="119">
        <v>115.1039573872</v>
      </c>
      <c r="D51" s="119">
        <v>115.46707337860001</v>
      </c>
      <c r="E51" s="119">
        <v>118.14347769779999</v>
      </c>
      <c r="F51" s="119">
        <v>120.04768344199999</v>
      </c>
      <c r="G51" s="119">
        <v>109.4563803329</v>
      </c>
      <c r="H51" s="119">
        <v>125.8435069838</v>
      </c>
      <c r="I51" s="119">
        <v>113.0297585603</v>
      </c>
      <c r="J51" s="119">
        <v>107.86542731679999</v>
      </c>
      <c r="K51" s="119">
        <v>112.42101557140001</v>
      </c>
      <c r="L51" s="119">
        <v>102.2588417625</v>
      </c>
      <c r="M51" s="120">
        <v>104.71915147599999</v>
      </c>
    </row>
    <row r="52" spans="1:13" s="108" customFormat="1" ht="17.149999999999999" customHeight="1" x14ac:dyDescent="0.2">
      <c r="A52" s="260">
        <v>2019</v>
      </c>
      <c r="B52" s="256"/>
      <c r="C52" s="257">
        <v>117.6364294235</v>
      </c>
      <c r="D52" s="257">
        <v>118.0105214539</v>
      </c>
      <c r="E52" s="257">
        <v>121.0096341934</v>
      </c>
      <c r="F52" s="257">
        <v>120.6165303244</v>
      </c>
      <c r="G52" s="257">
        <v>109.9082260437</v>
      </c>
      <c r="H52" s="257">
        <v>129.23388007840001</v>
      </c>
      <c r="I52" s="258">
        <v>116.3514421758</v>
      </c>
      <c r="J52" s="257">
        <v>109.4923041645</v>
      </c>
      <c r="K52" s="257">
        <v>114.0058325146</v>
      </c>
      <c r="L52" s="257">
        <v>103.9042162433</v>
      </c>
      <c r="M52" s="261">
        <v>105.772148202</v>
      </c>
    </row>
    <row r="53" spans="1:13" s="108" customFormat="1" ht="17.149999999999999" customHeight="1" x14ac:dyDescent="0.2">
      <c r="A53" s="208">
        <v>2020</v>
      </c>
      <c r="B53" s="253" t="s">
        <v>402</v>
      </c>
      <c r="C53" s="119">
        <v>117.8159857103</v>
      </c>
      <c r="D53" s="119">
        <v>118.1933735194</v>
      </c>
      <c r="E53" s="119">
        <v>120.7231380508</v>
      </c>
      <c r="F53" s="119">
        <v>120.652619238</v>
      </c>
      <c r="G53" s="119">
        <v>109.5811097414</v>
      </c>
      <c r="H53" s="119">
        <v>122.7533236296</v>
      </c>
      <c r="I53" s="132">
        <v>120.9811861716</v>
      </c>
      <c r="J53" s="119">
        <v>111.00822049529999</v>
      </c>
      <c r="K53" s="119">
        <v>114.68289642089999</v>
      </c>
      <c r="L53" s="119">
        <v>106.2737810812</v>
      </c>
      <c r="M53" s="120">
        <v>107.6484607647</v>
      </c>
    </row>
    <row r="54" spans="1:13" s="108" customFormat="1" ht="17.149999999999999" customHeight="1" x14ac:dyDescent="0.2">
      <c r="A54" s="208">
        <v>2021</v>
      </c>
      <c r="B54" s="202"/>
      <c r="C54" s="119">
        <v>122.61096526119999</v>
      </c>
      <c r="D54" s="119">
        <v>123.09066056179999</v>
      </c>
      <c r="E54" s="119">
        <v>126.6547595925</v>
      </c>
      <c r="F54" s="119">
        <v>120.9574647667</v>
      </c>
      <c r="G54" s="119">
        <v>110.84975038100001</v>
      </c>
      <c r="H54" s="119">
        <v>135.69682746589999</v>
      </c>
      <c r="I54" s="132">
        <v>123.2171434949</v>
      </c>
      <c r="J54" s="119">
        <v>112.96774334529999</v>
      </c>
      <c r="K54" s="119">
        <v>118.84528078690001</v>
      </c>
      <c r="L54" s="119">
        <v>107.1673706151</v>
      </c>
      <c r="M54" s="120">
        <v>107.4492103919</v>
      </c>
    </row>
    <row r="55" spans="1:13" s="108" customFormat="1" ht="17.149999999999999" customHeight="1" x14ac:dyDescent="0.2">
      <c r="A55" s="212"/>
      <c r="B55" s="201"/>
      <c r="C55" s="129"/>
      <c r="D55" s="129"/>
      <c r="E55" s="129"/>
      <c r="F55" s="129"/>
      <c r="G55" s="129"/>
      <c r="H55" s="129"/>
      <c r="I55" s="130"/>
      <c r="J55" s="129"/>
      <c r="K55" s="129"/>
      <c r="L55" s="129"/>
      <c r="M55" s="131"/>
    </row>
    <row r="56" spans="1:13" ht="17.149999999999999" customHeight="1" x14ac:dyDescent="0.2">
      <c r="A56" s="9" t="s">
        <v>254</v>
      </c>
      <c r="B56" s="51">
        <f>DATEVALUE(LEFT(A56,4) &amp; "/1/1")</f>
        <v>40544</v>
      </c>
      <c r="C56" s="7">
        <v>98.840411828665566</v>
      </c>
      <c r="D56" s="7">
        <v>98.80310791824958</v>
      </c>
      <c r="E56" s="7">
        <v>98.495791165766931</v>
      </c>
      <c r="F56" s="7">
        <v>99.876201817906164</v>
      </c>
      <c r="G56" s="7">
        <v>99.725661385399434</v>
      </c>
      <c r="H56" s="7">
        <v>96.375100313601124</v>
      </c>
      <c r="I56" s="7">
        <v>99.709678833210916</v>
      </c>
      <c r="J56" s="7">
        <v>99.675963026299314</v>
      </c>
      <c r="K56" s="7">
        <v>99.294722576872786</v>
      </c>
      <c r="L56" s="7">
        <v>99.96064733612296</v>
      </c>
      <c r="M56" s="11">
        <v>99.458115784782379</v>
      </c>
    </row>
    <row r="57" spans="1:13" ht="17.149999999999999" customHeight="1" x14ac:dyDescent="0.2">
      <c r="A57" s="10" t="s">
        <v>295</v>
      </c>
      <c r="B57" s="202"/>
      <c r="C57" s="7">
        <v>100.13510597641906</v>
      </c>
      <c r="D57" s="7">
        <v>100.15325041479709</v>
      </c>
      <c r="E57" s="7">
        <v>100.14406889577486</v>
      </c>
      <c r="F57" s="7">
        <v>99.787747246040254</v>
      </c>
      <c r="G57" s="7">
        <v>99.831195885294235</v>
      </c>
      <c r="H57" s="7">
        <v>100.77053956354463</v>
      </c>
      <c r="I57" s="7">
        <v>99.766451110086791</v>
      </c>
      <c r="J57" s="7">
        <v>100.17932818541476</v>
      </c>
      <c r="K57" s="7">
        <v>100.39032979129512</v>
      </c>
      <c r="L57" s="7">
        <v>99.96064733612296</v>
      </c>
      <c r="M57" s="11">
        <v>99.458115784782379</v>
      </c>
    </row>
    <row r="58" spans="1:13" ht="17.149999999999999" customHeight="1" x14ac:dyDescent="0.2">
      <c r="A58" s="8" t="s">
        <v>296</v>
      </c>
      <c r="B58" s="202"/>
      <c r="C58" s="7">
        <v>100.66895683118614</v>
      </c>
      <c r="D58" s="7">
        <v>100.6964467438558</v>
      </c>
      <c r="E58" s="7">
        <v>100.9273030183529</v>
      </c>
      <c r="F58" s="7">
        <v>99.829511113943155</v>
      </c>
      <c r="G58" s="55">
        <v>100.02833190414277</v>
      </c>
      <c r="H58" s="7">
        <v>102.73610636577456</v>
      </c>
      <c r="I58" s="7">
        <v>99.850400667536917</v>
      </c>
      <c r="J58" s="7">
        <v>100.04075818541477</v>
      </c>
      <c r="K58" s="7">
        <v>100.39032979129512</v>
      </c>
      <c r="L58" s="7">
        <v>99.96064733612296</v>
      </c>
      <c r="M58" s="11">
        <v>99.458115784782379</v>
      </c>
    </row>
    <row r="59" spans="1:13" ht="17.149999999999999" customHeight="1" x14ac:dyDescent="0.2">
      <c r="A59" s="8" t="s">
        <v>82</v>
      </c>
      <c r="B59" s="202"/>
      <c r="C59" s="7">
        <v>100.46529465828947</v>
      </c>
      <c r="D59" s="7">
        <v>100.48470842907784</v>
      </c>
      <c r="E59" s="7">
        <v>100.59746622181267</v>
      </c>
      <c r="F59" s="7">
        <v>99.851177239345532</v>
      </c>
      <c r="G59" s="7">
        <v>100.30202744510214</v>
      </c>
      <c r="H59" s="7">
        <v>101.44201244254816</v>
      </c>
      <c r="I59" s="7">
        <v>100.12160376395933</v>
      </c>
      <c r="J59" s="7">
        <v>100.16444858458213</v>
      </c>
      <c r="K59" s="7">
        <v>100.65378440720775</v>
      </c>
      <c r="L59" s="7">
        <v>99.988336987620215</v>
      </c>
      <c r="M59" s="11">
        <v>99.604193167631237</v>
      </c>
    </row>
    <row r="60" spans="1:13" ht="17.149999999999999" customHeight="1" x14ac:dyDescent="0.2">
      <c r="A60" s="8" t="s">
        <v>72</v>
      </c>
      <c r="B60" s="202"/>
      <c r="C60" s="7">
        <v>100.13625051322887</v>
      </c>
      <c r="D60" s="7">
        <v>100.12024735941232</v>
      </c>
      <c r="E60" s="7">
        <v>100.0344409930309</v>
      </c>
      <c r="F60" s="7">
        <v>99.88673520631842</v>
      </c>
      <c r="G60" s="7">
        <v>100.29821908047742</v>
      </c>
      <c r="H60" s="7">
        <v>99.976882224542692</v>
      </c>
      <c r="I60" s="7">
        <v>100.06654982832798</v>
      </c>
      <c r="J60" s="7">
        <v>100.36395852905787</v>
      </c>
      <c r="K60" s="7">
        <v>100.82379242323472</v>
      </c>
      <c r="L60" s="7">
        <v>100.00692861076831</v>
      </c>
      <c r="M60" s="11">
        <v>99.702482925703549</v>
      </c>
    </row>
    <row r="61" spans="1:13" ht="17.149999999999999" customHeight="1" x14ac:dyDescent="0.2">
      <c r="A61" s="8" t="s">
        <v>73</v>
      </c>
      <c r="B61" s="202"/>
      <c r="C61" s="7">
        <v>100.51066218495802</v>
      </c>
      <c r="D61" s="7">
        <v>100.51153810259501</v>
      </c>
      <c r="E61" s="7">
        <v>100.59124934446974</v>
      </c>
      <c r="F61" s="7">
        <v>99.877753771442684</v>
      </c>
      <c r="G61" s="7">
        <v>100.18924957947134</v>
      </c>
      <c r="H61" s="7">
        <v>101.44201244254816</v>
      </c>
      <c r="I61" s="7">
        <v>100.12160376395933</v>
      </c>
      <c r="J61" s="7">
        <v>100.28513858458214</v>
      </c>
      <c r="K61" s="7">
        <v>100.65378440720775</v>
      </c>
      <c r="L61" s="7">
        <v>99.988336987620215</v>
      </c>
      <c r="M61" s="11">
        <v>99.604193167631237</v>
      </c>
    </row>
    <row r="62" spans="1:13" ht="17.149999999999999" customHeight="1" x14ac:dyDescent="0.2">
      <c r="A62" s="8" t="s">
        <v>74</v>
      </c>
      <c r="B62" s="202"/>
      <c r="C62" s="7">
        <v>100.07112450578502</v>
      </c>
      <c r="D62" s="7">
        <v>100.08024670608039</v>
      </c>
      <c r="E62" s="7">
        <v>100.02599723784981</v>
      </c>
      <c r="F62" s="7">
        <v>99.923448987953392</v>
      </c>
      <c r="G62" s="7">
        <v>100.14429253412645</v>
      </c>
      <c r="H62" s="7">
        <v>99.976882224542692</v>
      </c>
      <c r="I62" s="7">
        <v>100.06654982832799</v>
      </c>
      <c r="J62" s="7">
        <v>100.23432852905786</v>
      </c>
      <c r="K62" s="7">
        <v>100.82379242323472</v>
      </c>
      <c r="L62" s="7">
        <v>100.00692861076831</v>
      </c>
      <c r="M62" s="11">
        <v>99.702482925703549</v>
      </c>
    </row>
    <row r="63" spans="1:13" ht="17.149999999999999" customHeight="1" x14ac:dyDescent="0.2">
      <c r="A63" s="8" t="s">
        <v>75</v>
      </c>
      <c r="B63" s="202"/>
      <c r="C63" s="7">
        <v>99.883840519845847</v>
      </c>
      <c r="D63" s="7">
        <v>99.906141118517496</v>
      </c>
      <c r="E63" s="7">
        <v>99.782513147368988</v>
      </c>
      <c r="F63" s="7">
        <v>99.960353004464096</v>
      </c>
      <c r="G63" s="7">
        <v>100.12905228201622</v>
      </c>
      <c r="H63" s="7">
        <v>99.29951487175309</v>
      </c>
      <c r="I63" s="7">
        <v>100.07577203282912</v>
      </c>
      <c r="J63" s="7">
        <v>100.2572749413341</v>
      </c>
      <c r="K63" s="7">
        <v>100.82379242323472</v>
      </c>
      <c r="L63" s="7">
        <v>100.00692861076831</v>
      </c>
      <c r="M63" s="11">
        <v>99.837766813171669</v>
      </c>
    </row>
    <row r="64" spans="1:13" ht="17.149999999999999" customHeight="1" x14ac:dyDescent="0.2">
      <c r="A64" s="8" t="s">
        <v>76</v>
      </c>
      <c r="B64" s="202"/>
      <c r="C64" s="7">
        <v>100.07334908010267</v>
      </c>
      <c r="D64" s="7">
        <v>100.07388427328009</v>
      </c>
      <c r="E64" s="7">
        <v>100.13995216499659</v>
      </c>
      <c r="F64" s="7">
        <v>99.962910491910748</v>
      </c>
      <c r="G64" s="7">
        <v>99.832083557410456</v>
      </c>
      <c r="H64" s="7">
        <v>100.05167907936021</v>
      </c>
      <c r="I64" s="7">
        <v>100.29890637764544</v>
      </c>
      <c r="J64" s="7">
        <v>99.886235222920988</v>
      </c>
      <c r="K64" s="7">
        <v>99.839233570345485</v>
      </c>
      <c r="L64" s="7">
        <v>100.00692861076831</v>
      </c>
      <c r="M64" s="11">
        <v>99.837766813171669</v>
      </c>
    </row>
    <row r="65" spans="1:13" ht="17.149999999999999" customHeight="1" x14ac:dyDescent="0.2">
      <c r="A65" s="8" t="s">
        <v>313</v>
      </c>
      <c r="B65" s="202"/>
      <c r="C65" s="7">
        <v>99.911127076417728</v>
      </c>
      <c r="D65" s="7">
        <v>99.918051280678711</v>
      </c>
      <c r="E65" s="7">
        <v>100.11479192792207</v>
      </c>
      <c r="F65" s="7">
        <v>99.986901724937852</v>
      </c>
      <c r="G65" s="7">
        <v>99.804651103597024</v>
      </c>
      <c r="H65" s="7">
        <v>100.05167907936021</v>
      </c>
      <c r="I65" s="7">
        <v>100.24385244201413</v>
      </c>
      <c r="J65" s="7">
        <v>99.359259488431462</v>
      </c>
      <c r="K65" s="7">
        <v>98.346940985173887</v>
      </c>
      <c r="L65" s="7">
        <v>100.00692861076831</v>
      </c>
      <c r="M65" s="11">
        <v>100.49383274809622</v>
      </c>
    </row>
    <row r="66" spans="1:13" ht="17.149999999999999" customHeight="1" x14ac:dyDescent="0.2">
      <c r="A66" s="8" t="s">
        <v>78</v>
      </c>
      <c r="B66" s="202"/>
      <c r="C66" s="7">
        <v>99.960083572266541</v>
      </c>
      <c r="D66" s="7">
        <v>99.946185474404018</v>
      </c>
      <c r="E66" s="7">
        <v>100.00671169086695</v>
      </c>
      <c r="F66" s="7">
        <v>100.00448412493787</v>
      </c>
      <c r="G66" s="7">
        <v>99.789030694377914</v>
      </c>
      <c r="H66" s="7">
        <v>99.895065231005546</v>
      </c>
      <c r="I66" s="7">
        <v>100.1334691736033</v>
      </c>
      <c r="J66" s="7">
        <v>99.774276143774358</v>
      </c>
      <c r="K66" s="7">
        <v>98.979748600408371</v>
      </c>
      <c r="L66" s="7">
        <v>100.00692861076831</v>
      </c>
      <c r="M66" s="11">
        <v>101.52596836608868</v>
      </c>
    </row>
    <row r="67" spans="1:13" s="108" customFormat="1" ht="17.149999999999999" customHeight="1" x14ac:dyDescent="0.2">
      <c r="A67" s="8" t="s">
        <v>297</v>
      </c>
      <c r="B67" s="189"/>
      <c r="C67" s="7">
        <v>99.343793252820433</v>
      </c>
      <c r="D67" s="7">
        <v>99.306192179036572</v>
      </c>
      <c r="E67" s="7">
        <v>99.139714191778836</v>
      </c>
      <c r="F67" s="7">
        <v>101.05277527087129</v>
      </c>
      <c r="G67" s="7">
        <v>99.926204548569714</v>
      </c>
      <c r="H67" s="7">
        <v>97.982526161413929</v>
      </c>
      <c r="I67" s="7">
        <v>99.545162178471202</v>
      </c>
      <c r="J67" s="7">
        <v>99.779030579097409</v>
      </c>
      <c r="K67" s="7">
        <v>98.979748600408371</v>
      </c>
      <c r="L67" s="7">
        <v>100.0998123517939</v>
      </c>
      <c r="M67" s="11">
        <v>101.31696571844657</v>
      </c>
    </row>
    <row r="68" spans="1:13" s="108" customFormat="1" ht="17.149999999999999" customHeight="1" x14ac:dyDescent="0.2">
      <c r="A68" s="206"/>
      <c r="B68" s="189"/>
      <c r="C68" s="119"/>
      <c r="D68" s="119"/>
      <c r="E68" s="119"/>
      <c r="F68" s="119"/>
      <c r="G68" s="119"/>
      <c r="H68" s="119"/>
      <c r="I68" s="132"/>
      <c r="J68" s="119"/>
      <c r="K68" s="119"/>
      <c r="L68" s="119"/>
      <c r="M68" s="120"/>
    </row>
    <row r="69" spans="1:13" ht="17.149999999999999" customHeight="1" x14ac:dyDescent="0.2">
      <c r="A69" s="9" t="s">
        <v>255</v>
      </c>
      <c r="B69" s="51">
        <f>DATEVALUE(LEFT(A69,4) &amp; "/1/1")</f>
        <v>40909</v>
      </c>
      <c r="C69" s="7">
        <v>99.324844249865293</v>
      </c>
      <c r="D69" s="7">
        <v>99.301955759491193</v>
      </c>
      <c r="E69" s="7">
        <v>99.137133819218832</v>
      </c>
      <c r="F69" s="7">
        <v>101.02535367087128</v>
      </c>
      <c r="G69" s="7">
        <v>99.926204548569714</v>
      </c>
      <c r="H69" s="7">
        <v>97.982526161413929</v>
      </c>
      <c r="I69" s="7">
        <v>99.545162178471202</v>
      </c>
      <c r="J69" s="7">
        <v>99.770090579097385</v>
      </c>
      <c r="K69" s="7">
        <v>98.979748600408357</v>
      </c>
      <c r="L69" s="7">
        <v>100.09981235179391</v>
      </c>
      <c r="M69" s="11">
        <v>101.31696571844657</v>
      </c>
    </row>
    <row r="70" spans="1:13" ht="17.149999999999999" customHeight="1" x14ac:dyDescent="0.2">
      <c r="A70" s="10" t="s">
        <v>80</v>
      </c>
      <c r="B70" s="202"/>
      <c r="C70" s="7">
        <v>99.203959487239345</v>
      </c>
      <c r="D70" s="7">
        <v>99.231734814586346</v>
      </c>
      <c r="E70" s="7">
        <v>98.944316507188958</v>
      </c>
      <c r="F70" s="7">
        <v>101.02535367087128</v>
      </c>
      <c r="G70" s="7">
        <v>99.926204548569714</v>
      </c>
      <c r="H70" s="7">
        <v>97.507990992915168</v>
      </c>
      <c r="I70" s="7">
        <v>99.506715211470166</v>
      </c>
      <c r="J70" s="7">
        <v>100.04807344803916</v>
      </c>
      <c r="K70" s="7">
        <v>99.442548199615857</v>
      </c>
      <c r="L70" s="7">
        <v>100.0998123517939</v>
      </c>
      <c r="M70" s="11">
        <v>101.31696571844657</v>
      </c>
    </row>
    <row r="71" spans="1:13" ht="17.149999999999999" customHeight="1" x14ac:dyDescent="0.2">
      <c r="A71" s="8" t="s">
        <v>81</v>
      </c>
      <c r="B71" s="202"/>
      <c r="C71" s="7">
        <v>100.21252323959528</v>
      </c>
      <c r="D71" s="7">
        <v>100.23450952107299</v>
      </c>
      <c r="E71" s="7">
        <v>100.24076208108407</v>
      </c>
      <c r="F71" s="7">
        <v>101.06317863296249</v>
      </c>
      <c r="G71" s="55">
        <v>100.03739524798387</v>
      </c>
      <c r="H71" s="7">
        <v>100.81233677060644</v>
      </c>
      <c r="I71" s="7">
        <v>99.647427240527279</v>
      </c>
      <c r="J71" s="7">
        <v>100.21675071391408</v>
      </c>
      <c r="K71" s="7">
        <v>99.839233570345485</v>
      </c>
      <c r="L71" s="7">
        <v>100.1912543245744</v>
      </c>
      <c r="M71" s="11">
        <v>101.48517844656448</v>
      </c>
    </row>
    <row r="72" spans="1:13" ht="17.149999999999999" customHeight="1" x14ac:dyDescent="0.2">
      <c r="A72" s="8" t="s">
        <v>305</v>
      </c>
      <c r="B72" s="202"/>
      <c r="C72" s="7">
        <v>100.24088921167871</v>
      </c>
      <c r="D72" s="7">
        <v>100.27886134702607</v>
      </c>
      <c r="E72" s="7">
        <v>100.28156606278267</v>
      </c>
      <c r="F72" s="7">
        <v>101.0523470562149</v>
      </c>
      <c r="G72" s="7">
        <v>100.14750522031646</v>
      </c>
      <c r="H72" s="7">
        <v>100.91370426683049</v>
      </c>
      <c r="I72" s="7">
        <v>99.638497946409643</v>
      </c>
      <c r="J72" s="7">
        <v>100.27117928952384</v>
      </c>
      <c r="K72" s="7">
        <v>99.839233570345499</v>
      </c>
      <c r="L72" s="7">
        <v>100.17868115384272</v>
      </c>
      <c r="M72" s="11">
        <v>101.48517844656448</v>
      </c>
    </row>
    <row r="73" spans="1:13" ht="17.149999999999999" customHeight="1" x14ac:dyDescent="0.2">
      <c r="A73" s="8" t="s">
        <v>72</v>
      </c>
      <c r="B73" s="202"/>
      <c r="C73" s="7">
        <v>100.24141031843305</v>
      </c>
      <c r="D73" s="7">
        <v>100.31090022973072</v>
      </c>
      <c r="E73" s="7">
        <v>100.30591937451094</v>
      </c>
      <c r="F73" s="7">
        <v>101.22977369866852</v>
      </c>
      <c r="G73" s="7">
        <v>100.24656685904054</v>
      </c>
      <c r="H73" s="7">
        <v>100.91370426683049</v>
      </c>
      <c r="I73" s="7">
        <v>99.638497946409643</v>
      </c>
      <c r="J73" s="7">
        <v>100.32504708272825</v>
      </c>
      <c r="K73" s="7">
        <v>99.72559365501732</v>
      </c>
      <c r="L73" s="7">
        <v>100.17868115384272</v>
      </c>
      <c r="M73" s="11">
        <v>101.48330873534881</v>
      </c>
    </row>
    <row r="74" spans="1:13" ht="17.149999999999999" customHeight="1" x14ac:dyDescent="0.2">
      <c r="A74" s="8" t="s">
        <v>73</v>
      </c>
      <c r="B74" s="202"/>
      <c r="C74" s="7">
        <v>100.00443789925912</v>
      </c>
      <c r="D74" s="7">
        <v>100.04021347899895</v>
      </c>
      <c r="E74" s="7">
        <v>100.03587781913944</v>
      </c>
      <c r="F74" s="7">
        <v>101.21355760262587</v>
      </c>
      <c r="G74" s="7">
        <v>100.09135169869478</v>
      </c>
      <c r="H74" s="7">
        <v>100.29003107951578</v>
      </c>
      <c r="I74" s="7">
        <v>99.581218913980294</v>
      </c>
      <c r="J74" s="7">
        <v>100.0525278185999</v>
      </c>
      <c r="K74" s="7">
        <v>98.856663795297635</v>
      </c>
      <c r="L74" s="7">
        <v>100.17868115384272</v>
      </c>
      <c r="M74" s="11">
        <v>101.48330873534881</v>
      </c>
    </row>
    <row r="75" spans="1:13" ht="17.149999999999999" customHeight="1" x14ac:dyDescent="0.2">
      <c r="A75" s="8" t="s">
        <v>74</v>
      </c>
      <c r="B75" s="202"/>
      <c r="C75" s="7">
        <v>99.584547772023456</v>
      </c>
      <c r="D75" s="7">
        <v>99.624826004673906</v>
      </c>
      <c r="E75" s="7">
        <v>99.424593759728069</v>
      </c>
      <c r="F75" s="7">
        <v>101.18140320565892</v>
      </c>
      <c r="G75" s="7">
        <v>99.834555148979987</v>
      </c>
      <c r="H75" s="7">
        <v>98.695861593295675</v>
      </c>
      <c r="I75" s="7">
        <v>99.581218913980294</v>
      </c>
      <c r="J75" s="7">
        <v>100.19353479254617</v>
      </c>
      <c r="K75" s="7">
        <v>99.092786039782837</v>
      </c>
      <c r="L75" s="7">
        <v>100.17868115384272</v>
      </c>
      <c r="M75" s="11">
        <v>101.48330873534881</v>
      </c>
    </row>
    <row r="76" spans="1:13" ht="17.149999999999999" customHeight="1" x14ac:dyDescent="0.2">
      <c r="A76" s="8" t="s">
        <v>75</v>
      </c>
      <c r="B76" s="202"/>
      <c r="C76" s="7">
        <v>99.180963809852557</v>
      </c>
      <c r="D76" s="7">
        <v>99.20187939649243</v>
      </c>
      <c r="E76" s="7">
        <v>98.981084829252467</v>
      </c>
      <c r="F76" s="7">
        <v>101.2158265806173</v>
      </c>
      <c r="G76" s="7">
        <v>99.818934739759953</v>
      </c>
      <c r="H76" s="7">
        <v>97.488761315792388</v>
      </c>
      <c r="I76" s="7">
        <v>99.581218913980294</v>
      </c>
      <c r="J76" s="7">
        <v>99.828990233399807</v>
      </c>
      <c r="K76" s="7">
        <v>98.639431330357894</v>
      </c>
      <c r="L76" s="7">
        <v>99.736739223365987</v>
      </c>
      <c r="M76" s="11">
        <v>101.42038055579765</v>
      </c>
    </row>
    <row r="77" spans="1:13" ht="17.149999999999999" customHeight="1" x14ac:dyDescent="0.2">
      <c r="A77" s="8" t="s">
        <v>76</v>
      </c>
      <c r="B77" s="202"/>
      <c r="C77" s="7">
        <v>99.483867404059055</v>
      </c>
      <c r="D77" s="7">
        <v>99.49729295845998</v>
      </c>
      <c r="E77" s="7">
        <v>99.413982638160888</v>
      </c>
      <c r="F77" s="7">
        <v>101.53570821060572</v>
      </c>
      <c r="G77" s="7">
        <v>100.0398551153408</v>
      </c>
      <c r="H77" s="7">
        <v>97.885245224156037</v>
      </c>
      <c r="I77" s="7">
        <v>100.1021712358891</v>
      </c>
      <c r="J77" s="7">
        <v>99.73391474376416</v>
      </c>
      <c r="K77" s="7">
        <v>98.626133557078461</v>
      </c>
      <c r="L77" s="7">
        <v>99.736739223365987</v>
      </c>
      <c r="M77" s="11">
        <v>101.42038055579765</v>
      </c>
    </row>
    <row r="78" spans="1:13" ht="17.149999999999999" customHeight="1" x14ac:dyDescent="0.2">
      <c r="A78" s="8" t="s">
        <v>77</v>
      </c>
      <c r="B78" s="202"/>
      <c r="C78" s="7">
        <v>99.653115537998673</v>
      </c>
      <c r="D78" s="7">
        <v>99.640895934280081</v>
      </c>
      <c r="E78" s="7">
        <v>99.348760162797518</v>
      </c>
      <c r="F78" s="7">
        <v>101.52105621060571</v>
      </c>
      <c r="G78" s="7">
        <v>99.961749672447198</v>
      </c>
      <c r="H78" s="7">
        <v>97.72863137580137</v>
      </c>
      <c r="I78" s="7">
        <v>100.1021712358891</v>
      </c>
      <c r="J78" s="7">
        <v>100.4706333251729</v>
      </c>
      <c r="K78" s="7">
        <v>99.428949188359553</v>
      </c>
      <c r="L78" s="7">
        <v>99.958649646818955</v>
      </c>
      <c r="M78" s="11">
        <v>102.03909713615802</v>
      </c>
    </row>
    <row r="79" spans="1:13" ht="17.149999999999999" customHeight="1" x14ac:dyDescent="0.2">
      <c r="A79" s="8" t="s">
        <v>300</v>
      </c>
      <c r="B79" s="202"/>
      <c r="C79" s="7">
        <v>99.495860827049754</v>
      </c>
      <c r="D79" s="7">
        <v>99.500561502600817</v>
      </c>
      <c r="E79" s="7">
        <v>99.210732411109234</v>
      </c>
      <c r="F79" s="7">
        <v>101.49523064363282</v>
      </c>
      <c r="G79" s="7">
        <v>99.901552374992079</v>
      </c>
      <c r="H79" s="7">
        <v>97.360157326961442</v>
      </c>
      <c r="I79" s="7">
        <v>100.11318202301418</v>
      </c>
      <c r="J79" s="7">
        <v>100.32374735539334</v>
      </c>
      <c r="K79" s="7">
        <v>99.032263817610286</v>
      </c>
      <c r="L79" s="7">
        <v>99.958649646818955</v>
      </c>
      <c r="M79" s="11">
        <v>102.07732092256548</v>
      </c>
    </row>
    <row r="80" spans="1:13" s="108" customFormat="1" ht="17.149999999999999" customHeight="1" x14ac:dyDescent="0.2">
      <c r="A80" s="8" t="s">
        <v>79</v>
      </c>
      <c r="B80" s="189"/>
      <c r="C80" s="7">
        <v>99.752566810897534</v>
      </c>
      <c r="D80" s="7">
        <v>99.772223977824623</v>
      </c>
      <c r="E80" s="7">
        <v>99.553056784927506</v>
      </c>
      <c r="F80" s="7">
        <v>102.61284321529456</v>
      </c>
      <c r="G80" s="7">
        <v>100.01702612077153</v>
      </c>
      <c r="H80" s="7">
        <v>97.93646572069693</v>
      </c>
      <c r="I80" s="7">
        <v>100.14694803421852</v>
      </c>
      <c r="J80" s="7">
        <v>100.39471267162912</v>
      </c>
      <c r="K80" s="7">
        <v>99.428949188359553</v>
      </c>
      <c r="L80" s="7">
        <v>99.958649646818955</v>
      </c>
      <c r="M80" s="11">
        <v>102.07732092256548</v>
      </c>
    </row>
    <row r="81" spans="1:13" s="108" customFormat="1" ht="17.149999999999999" customHeight="1" x14ac:dyDescent="0.2">
      <c r="A81" s="206"/>
      <c r="B81" s="189"/>
      <c r="C81" s="119"/>
      <c r="D81" s="119"/>
      <c r="E81" s="119"/>
      <c r="F81" s="119"/>
      <c r="G81" s="119"/>
      <c r="H81" s="119"/>
      <c r="I81" s="132"/>
      <c r="J81" s="119"/>
      <c r="K81" s="119"/>
      <c r="L81" s="119"/>
      <c r="M81" s="120"/>
    </row>
    <row r="82" spans="1:13" ht="17.149999999999999" customHeight="1" x14ac:dyDescent="0.2">
      <c r="A82" s="9" t="s">
        <v>256</v>
      </c>
      <c r="B82" s="51">
        <f>DATEVALUE(LEFT(A82,4) &amp; "/1/1")</f>
        <v>41275</v>
      </c>
      <c r="C82" s="7">
        <v>99.768034642260304</v>
      </c>
      <c r="D82" s="7">
        <v>99.859988604466878</v>
      </c>
      <c r="E82" s="7">
        <v>99.546516839050099</v>
      </c>
      <c r="F82" s="7">
        <v>102.59535593273529</v>
      </c>
      <c r="G82" s="7">
        <v>100.08560725527512</v>
      </c>
      <c r="H82" s="7">
        <v>97.908842544631639</v>
      </c>
      <c r="I82" s="7">
        <v>100.14694803421852</v>
      </c>
      <c r="J82" s="7">
        <v>100.75032546200234</v>
      </c>
      <c r="K82" s="7">
        <v>100.24120970938394</v>
      </c>
      <c r="L82" s="7">
        <v>99.958649646818955</v>
      </c>
      <c r="M82" s="11">
        <v>102.07732092256548</v>
      </c>
    </row>
    <row r="83" spans="1:13" ht="17.149999999999999" customHeight="1" x14ac:dyDescent="0.2">
      <c r="A83" s="10" t="s">
        <v>80</v>
      </c>
      <c r="B83" s="202"/>
      <c r="C83" s="7">
        <v>100.73209208332844</v>
      </c>
      <c r="D83" s="7">
        <v>100.80012566020588</v>
      </c>
      <c r="E83" s="7">
        <v>100.6767164133114</v>
      </c>
      <c r="F83" s="7">
        <v>102.58272094435866</v>
      </c>
      <c r="G83" s="7">
        <v>100.20485798207665</v>
      </c>
      <c r="H83" s="7">
        <v>100.89430073684973</v>
      </c>
      <c r="I83" s="7">
        <v>100.19099118272358</v>
      </c>
      <c r="J83" s="7">
        <v>101.15063825238391</v>
      </c>
      <c r="K83" s="7">
        <v>101.05347023042795</v>
      </c>
      <c r="L83" s="7">
        <v>99.958649646818955</v>
      </c>
      <c r="M83" s="11">
        <v>102.07732092256548</v>
      </c>
    </row>
    <row r="84" spans="1:13" ht="17.149999999999999" customHeight="1" x14ac:dyDescent="0.2">
      <c r="A84" s="8" t="s">
        <v>296</v>
      </c>
      <c r="B84" s="202"/>
      <c r="C84" s="7">
        <v>101.01939007400466</v>
      </c>
      <c r="D84" s="7">
        <v>101.08298126110468</v>
      </c>
      <c r="E84" s="7">
        <v>101.17964395186488</v>
      </c>
      <c r="F84" s="7">
        <v>102.63391916272938</v>
      </c>
      <c r="G84" s="55">
        <v>100.40406265811978</v>
      </c>
      <c r="H84" s="7">
        <v>101.94195086134947</v>
      </c>
      <c r="I84" s="7">
        <v>100.39996529326505</v>
      </c>
      <c r="J84" s="7">
        <v>100.80843546200234</v>
      </c>
      <c r="K84" s="7">
        <v>100.24120970938394</v>
      </c>
      <c r="L84" s="7">
        <v>99.958649646818955</v>
      </c>
      <c r="M84" s="11">
        <v>102.07732092256548</v>
      </c>
    </row>
    <row r="85" spans="1:13" ht="17.149999999999999" customHeight="1" x14ac:dyDescent="0.2">
      <c r="A85" s="8" t="s">
        <v>305</v>
      </c>
      <c r="B85" s="202"/>
      <c r="C85" s="7">
        <v>101.58424159830422</v>
      </c>
      <c r="D85" s="7">
        <v>101.65207374884545</v>
      </c>
      <c r="E85" s="7">
        <v>101.42661938452041</v>
      </c>
      <c r="F85" s="7">
        <v>103.15790357173383</v>
      </c>
      <c r="G85" s="7">
        <v>101.27770926131907</v>
      </c>
      <c r="H85" s="7">
        <v>102.09856470971371</v>
      </c>
      <c r="I85" s="7">
        <v>100.55737431591935</v>
      </c>
      <c r="J85" s="7">
        <v>102.29241955473954</v>
      </c>
      <c r="K85" s="7">
        <v>103.11331716544512</v>
      </c>
      <c r="L85" s="7">
        <v>99.958649646818955</v>
      </c>
      <c r="M85" s="11">
        <v>102.09165537521834</v>
      </c>
    </row>
    <row r="86" spans="1:13" ht="17.149999999999999" customHeight="1" x14ac:dyDescent="0.2">
      <c r="A86" s="8" t="s">
        <v>304</v>
      </c>
      <c r="B86" s="202"/>
      <c r="C86" s="7">
        <v>101.57449668519885</v>
      </c>
      <c r="D86" s="7">
        <v>101.67162244532153</v>
      </c>
      <c r="E86" s="7">
        <v>101.4436079844069</v>
      </c>
      <c r="F86" s="7">
        <v>103.23812043778238</v>
      </c>
      <c r="G86" s="7">
        <v>101.20455605117489</v>
      </c>
      <c r="H86" s="7">
        <v>102.09856470971371</v>
      </c>
      <c r="I86" s="7">
        <v>100.59022510141548</v>
      </c>
      <c r="J86" s="7">
        <v>102.31923955473954</v>
      </c>
      <c r="K86" s="7">
        <v>103.11331716544514</v>
      </c>
      <c r="L86" s="7">
        <v>99.958649646818955</v>
      </c>
      <c r="M86" s="11">
        <v>102.09165537521834</v>
      </c>
    </row>
    <row r="87" spans="1:13" ht="17.149999999999999" customHeight="1" x14ac:dyDescent="0.2">
      <c r="A87" s="8" t="s">
        <v>73</v>
      </c>
      <c r="B87" s="202"/>
      <c r="C87" s="7">
        <v>101.81293040008788</v>
      </c>
      <c r="D87" s="7">
        <v>101.91419781961031</v>
      </c>
      <c r="E87" s="7">
        <v>101.81565644071951</v>
      </c>
      <c r="F87" s="7">
        <v>103.29196370383094</v>
      </c>
      <c r="G87" s="7">
        <v>101.17018309698994</v>
      </c>
      <c r="H87" s="7">
        <v>102.58433912648393</v>
      </c>
      <c r="I87" s="7">
        <v>101.0044568687845</v>
      </c>
      <c r="J87" s="7">
        <v>102.19407955473955</v>
      </c>
      <c r="K87" s="7">
        <v>103.11331716544512</v>
      </c>
      <c r="L87" s="7">
        <v>99.958649646818955</v>
      </c>
      <c r="M87" s="11">
        <v>102.09165537521834</v>
      </c>
    </row>
    <row r="88" spans="1:13" ht="17.149999999999999" customHeight="1" x14ac:dyDescent="0.2">
      <c r="A88" s="8" t="s">
        <v>74</v>
      </c>
      <c r="B88" s="202"/>
      <c r="C88" s="7">
        <v>101.78277435059451</v>
      </c>
      <c r="D88" s="7">
        <v>101.85961014999972</v>
      </c>
      <c r="E88" s="7">
        <v>101.77470408638612</v>
      </c>
      <c r="F88" s="7">
        <v>103.40458050383094</v>
      </c>
      <c r="G88" s="7">
        <v>101.1545626877699</v>
      </c>
      <c r="H88" s="7">
        <v>102.42772527811969</v>
      </c>
      <c r="I88" s="7">
        <v>101.02070068565187</v>
      </c>
      <c r="J88" s="7">
        <v>102.10076423851214</v>
      </c>
      <c r="K88" s="7">
        <v>102.7166317947155</v>
      </c>
      <c r="L88" s="7">
        <v>99.958649646818955</v>
      </c>
      <c r="M88" s="11">
        <v>102.09165537521834</v>
      </c>
    </row>
    <row r="89" spans="1:13" ht="17.149999999999999" customHeight="1" x14ac:dyDescent="0.2">
      <c r="A89" s="8" t="s">
        <v>75</v>
      </c>
      <c r="B89" s="202"/>
      <c r="C89" s="7">
        <v>102.05533820188123</v>
      </c>
      <c r="D89" s="7">
        <v>102.13811205249067</v>
      </c>
      <c r="E89" s="7">
        <v>102.14024490100343</v>
      </c>
      <c r="F89" s="7">
        <v>103.46511795522311</v>
      </c>
      <c r="G89" s="7">
        <v>101.27800872988537</v>
      </c>
      <c r="H89" s="7">
        <v>103.37679561511722</v>
      </c>
      <c r="I89" s="7">
        <v>101.02070068565186</v>
      </c>
      <c r="J89" s="7">
        <v>102.13205423851214</v>
      </c>
      <c r="K89" s="7">
        <v>102.7166317947155</v>
      </c>
      <c r="L89" s="7">
        <v>99.958649646818955</v>
      </c>
      <c r="M89" s="11">
        <v>102.09165537521834</v>
      </c>
    </row>
    <row r="90" spans="1:13" ht="17.149999999999999" customHeight="1" x14ac:dyDescent="0.2">
      <c r="A90" s="8" t="s">
        <v>76</v>
      </c>
      <c r="B90" s="202"/>
      <c r="C90" s="7">
        <v>103.49674559421645</v>
      </c>
      <c r="D90" s="7">
        <v>103.60966095453186</v>
      </c>
      <c r="E90" s="7">
        <v>103.67059515242512</v>
      </c>
      <c r="F90" s="7">
        <v>103.57788783108607</v>
      </c>
      <c r="G90" s="7">
        <v>101.39174655760716</v>
      </c>
      <c r="H90" s="7">
        <v>106.49268183853133</v>
      </c>
      <c r="I90" s="7">
        <v>101.80606100547337</v>
      </c>
      <c r="J90" s="7">
        <v>103.43659285636798</v>
      </c>
      <c r="K90" s="7">
        <v>105.339914554896</v>
      </c>
      <c r="L90" s="7">
        <v>99.972494472567888</v>
      </c>
      <c r="M90" s="11">
        <v>102.85901969779592</v>
      </c>
    </row>
    <row r="91" spans="1:13" ht="17.149999999999999" customHeight="1" x14ac:dyDescent="0.2">
      <c r="A91" s="8" t="s">
        <v>77</v>
      </c>
      <c r="B91" s="202"/>
      <c r="C91" s="7">
        <v>103.84969460860751</v>
      </c>
      <c r="D91" s="7">
        <v>103.97294647296611</v>
      </c>
      <c r="E91" s="7">
        <v>104.11299900644659</v>
      </c>
      <c r="F91" s="7">
        <v>103.56552308062392</v>
      </c>
      <c r="G91" s="7">
        <v>101.36621828612108</v>
      </c>
      <c r="H91" s="7">
        <v>107.69978211603285</v>
      </c>
      <c r="I91" s="7">
        <v>101.80606100547337</v>
      </c>
      <c r="J91" s="7">
        <v>103.57516285636798</v>
      </c>
      <c r="K91" s="7">
        <v>105.33991455489598</v>
      </c>
      <c r="L91" s="7">
        <v>99.972494472567888</v>
      </c>
      <c r="M91" s="11">
        <v>102.85901969779592</v>
      </c>
    </row>
    <row r="92" spans="1:13" ht="17.149999999999999" customHeight="1" x14ac:dyDescent="0.2">
      <c r="A92" s="8" t="s">
        <v>78</v>
      </c>
      <c r="B92" s="202"/>
      <c r="C92" s="7">
        <v>104.11397845800187</v>
      </c>
      <c r="D92" s="7">
        <v>104.2234059709171</v>
      </c>
      <c r="E92" s="7">
        <v>104.41701707290272</v>
      </c>
      <c r="F92" s="7">
        <v>103.58330739806465</v>
      </c>
      <c r="G92" s="7">
        <v>101.4519438550623</v>
      </c>
      <c r="H92" s="7">
        <v>108.53376331718491</v>
      </c>
      <c r="I92" s="7">
        <v>101.77971827285225</v>
      </c>
      <c r="J92" s="7">
        <v>103.67350285636799</v>
      </c>
      <c r="K92" s="7">
        <v>105.33991455489598</v>
      </c>
      <c r="L92" s="7">
        <v>99.972494472567888</v>
      </c>
      <c r="M92" s="11">
        <v>102.85901969779592</v>
      </c>
    </row>
    <row r="93" spans="1:13" s="108" customFormat="1" ht="17.149999999999999" customHeight="1" x14ac:dyDescent="0.2">
      <c r="A93" s="8" t="s">
        <v>79</v>
      </c>
      <c r="B93" s="189"/>
      <c r="C93" s="7">
        <v>105.69491530427435</v>
      </c>
      <c r="D93" s="7">
        <v>105.84844989497221</v>
      </c>
      <c r="E93" s="7">
        <v>106.61735766248511</v>
      </c>
      <c r="F93" s="7">
        <v>109.90900883445113</v>
      </c>
      <c r="G93" s="7">
        <v>101.64982859938011</v>
      </c>
      <c r="H93" s="7">
        <v>111.87373485407804</v>
      </c>
      <c r="I93" s="7">
        <v>102.55667605177584</v>
      </c>
      <c r="J93" s="7">
        <v>103.66456285636798</v>
      </c>
      <c r="K93" s="7">
        <v>105.33991455489598</v>
      </c>
      <c r="L93" s="7">
        <v>99.972494472567888</v>
      </c>
      <c r="M93" s="11">
        <v>102.85901969779592</v>
      </c>
    </row>
    <row r="94" spans="1:13" s="108" customFormat="1" ht="17.149999999999999" customHeight="1" x14ac:dyDescent="0.2">
      <c r="A94" s="206"/>
      <c r="B94" s="189"/>
      <c r="C94" s="119"/>
      <c r="D94" s="119"/>
      <c r="E94" s="119"/>
      <c r="F94" s="119"/>
      <c r="G94" s="119"/>
      <c r="H94" s="119"/>
      <c r="I94" s="132"/>
      <c r="J94" s="119"/>
      <c r="K94" s="119"/>
      <c r="L94" s="119"/>
      <c r="M94" s="120"/>
    </row>
    <row r="95" spans="1:13" ht="17.149999999999999" customHeight="1" x14ac:dyDescent="0.2">
      <c r="A95" s="9" t="s">
        <v>257</v>
      </c>
      <c r="B95" s="51">
        <f>DATEVALUE(LEFT(A95,4) &amp; "/1/1")</f>
        <v>41640</v>
      </c>
      <c r="C95" s="7">
        <v>106.2667252465946</v>
      </c>
      <c r="D95" s="7">
        <v>106.47339471766654</v>
      </c>
      <c r="E95" s="7">
        <v>107.42491288880413</v>
      </c>
      <c r="F95" s="7">
        <v>109.8969218791016</v>
      </c>
      <c r="G95" s="7">
        <v>101.71040605394504</v>
      </c>
      <c r="H95" s="7">
        <v>113.97001408894654</v>
      </c>
      <c r="I95" s="7">
        <v>102.62255919865201</v>
      </c>
      <c r="J95" s="7">
        <v>103.77084925156295</v>
      </c>
      <c r="K95" s="7">
        <v>105.74604481542781</v>
      </c>
      <c r="L95" s="7">
        <v>99.972494472567888</v>
      </c>
      <c r="M95" s="11">
        <v>102.85901969779592</v>
      </c>
    </row>
    <row r="96" spans="1:13" ht="17.149999999999999" customHeight="1" x14ac:dyDescent="0.2">
      <c r="A96" s="10" t="s">
        <v>80</v>
      </c>
      <c r="B96" s="202"/>
      <c r="C96" s="7">
        <v>106.7534586261052</v>
      </c>
      <c r="D96" s="7">
        <v>106.95763898220204</v>
      </c>
      <c r="E96" s="7">
        <v>107.81297102954639</v>
      </c>
      <c r="F96" s="7">
        <v>110.07390924336042</v>
      </c>
      <c r="G96" s="7">
        <v>102.00187502641205</v>
      </c>
      <c r="H96" s="7">
        <v>114.70257919794925</v>
      </c>
      <c r="I96" s="7">
        <v>102.79336071434486</v>
      </c>
      <c r="J96" s="7">
        <v>104.52828574788609</v>
      </c>
      <c r="K96" s="7">
        <v>107.08822950034482</v>
      </c>
      <c r="L96" s="7">
        <v>99.972494472567888</v>
      </c>
      <c r="M96" s="11">
        <v>102.86462883144266</v>
      </c>
    </row>
    <row r="97" spans="1:13" ht="17.149999999999999" customHeight="1" x14ac:dyDescent="0.2">
      <c r="A97" s="8" t="s">
        <v>296</v>
      </c>
      <c r="B97" s="202"/>
      <c r="C97" s="7">
        <v>108.03675973456129</v>
      </c>
      <c r="D97" s="7">
        <v>108.24525664409352</v>
      </c>
      <c r="E97" s="7">
        <v>109.59485495314219</v>
      </c>
      <c r="F97" s="7">
        <v>110.15458969289828</v>
      </c>
      <c r="G97" s="55">
        <v>102.09444690739797</v>
      </c>
      <c r="H97" s="7">
        <v>118.3136448452199</v>
      </c>
      <c r="I97" s="7">
        <v>103.73850055435894</v>
      </c>
      <c r="J97" s="7">
        <v>104.41206574788609</v>
      </c>
      <c r="K97" s="7">
        <v>107.08822950034482</v>
      </c>
      <c r="L97" s="7">
        <v>99.972494472567888</v>
      </c>
      <c r="M97" s="11">
        <v>102.86462883144266</v>
      </c>
    </row>
    <row r="98" spans="1:13" ht="17.149999999999999" customHeight="1" x14ac:dyDescent="0.2">
      <c r="A98" s="8" t="s">
        <v>82</v>
      </c>
      <c r="B98" s="202"/>
      <c r="C98" s="7">
        <v>108.02053985378602</v>
      </c>
      <c r="D98" s="7">
        <v>108.21890450068688</v>
      </c>
      <c r="E98" s="7">
        <v>109.55572724343713</v>
      </c>
      <c r="F98" s="7">
        <v>110.23025987150022</v>
      </c>
      <c r="G98" s="7">
        <v>102.14740763269751</v>
      </c>
      <c r="H98" s="7">
        <v>118.15703099686525</v>
      </c>
      <c r="I98" s="7">
        <v>103.75474437122631</v>
      </c>
      <c r="J98" s="7">
        <v>104.42199935269109</v>
      </c>
      <c r="K98" s="7">
        <v>106.68209923981298</v>
      </c>
      <c r="L98" s="7">
        <v>99.972494472567888</v>
      </c>
      <c r="M98" s="11">
        <v>102.86462883144264</v>
      </c>
    </row>
    <row r="99" spans="1:13" ht="17.149999999999999" customHeight="1" x14ac:dyDescent="0.2">
      <c r="A99" s="8" t="s">
        <v>304</v>
      </c>
      <c r="B99" s="202"/>
      <c r="C99" s="7">
        <v>108.04633275756231</v>
      </c>
      <c r="D99" s="7">
        <v>108.27035029686242</v>
      </c>
      <c r="E99" s="7">
        <v>109.60053413308367</v>
      </c>
      <c r="F99" s="7">
        <v>110.33584938894093</v>
      </c>
      <c r="G99" s="7">
        <v>102.59851909525075</v>
      </c>
      <c r="H99" s="7">
        <v>118.15703099686525</v>
      </c>
      <c r="I99" s="7">
        <v>103.75474437122631</v>
      </c>
      <c r="J99" s="7">
        <v>104.49230127509111</v>
      </c>
      <c r="K99" s="7">
        <v>107.00391723981299</v>
      </c>
      <c r="L99" s="7">
        <v>99.972494472567888</v>
      </c>
      <c r="M99" s="11">
        <v>102.86462883144264</v>
      </c>
    </row>
    <row r="100" spans="1:13" ht="17.149999999999999" customHeight="1" x14ac:dyDescent="0.2">
      <c r="A100" s="8" t="s">
        <v>73</v>
      </c>
      <c r="B100" s="202"/>
      <c r="C100" s="7">
        <v>108.67598186331445</v>
      </c>
      <c r="D100" s="7">
        <v>108.90670047857343</v>
      </c>
      <c r="E100" s="7">
        <v>110.3145218841112</v>
      </c>
      <c r="F100" s="7">
        <v>110.44981044828458</v>
      </c>
      <c r="G100" s="7">
        <v>102.76777305211135</v>
      </c>
      <c r="H100" s="7">
        <v>118.89033963541843</v>
      </c>
      <c r="I100" s="7">
        <v>104.66772906325679</v>
      </c>
      <c r="J100" s="7">
        <v>104.90814167851291</v>
      </c>
      <c r="K100" s="7">
        <v>107.86285306358525</v>
      </c>
      <c r="L100" s="7">
        <v>100.03382163730768</v>
      </c>
      <c r="M100" s="11">
        <v>102.86462883144266</v>
      </c>
    </row>
    <row r="101" spans="1:13" ht="17.149999999999999" customHeight="1" x14ac:dyDescent="0.2">
      <c r="A101" s="8" t="s">
        <v>74</v>
      </c>
      <c r="B101" s="202"/>
      <c r="C101" s="7">
        <v>108.53032841926414</v>
      </c>
      <c r="D101" s="7">
        <v>108.75758335937806</v>
      </c>
      <c r="E101" s="7">
        <v>110.04243177526301</v>
      </c>
      <c r="F101" s="7">
        <v>111.98463763810194</v>
      </c>
      <c r="G101" s="7">
        <v>102.85426233205342</v>
      </c>
      <c r="H101" s="7">
        <v>117.78465545006623</v>
      </c>
      <c r="I101" s="7">
        <v>104.63487827775947</v>
      </c>
      <c r="J101" s="7">
        <v>105.10829807370789</v>
      </c>
      <c r="K101" s="7">
        <v>108.26898332411707</v>
      </c>
      <c r="L101" s="7">
        <v>100.03382163730768</v>
      </c>
      <c r="M101" s="11">
        <v>102.86462883144266</v>
      </c>
    </row>
    <row r="102" spans="1:13" ht="17.149999999999999" customHeight="1" x14ac:dyDescent="0.2">
      <c r="A102" s="8" t="s">
        <v>75</v>
      </c>
      <c r="B102" s="202"/>
      <c r="C102" s="7">
        <v>108.44196343820413</v>
      </c>
      <c r="D102" s="7">
        <v>108.69714910607652</v>
      </c>
      <c r="E102" s="7">
        <v>109.96028666883821</v>
      </c>
      <c r="F102" s="7">
        <v>111.94525613717194</v>
      </c>
      <c r="G102" s="7">
        <v>102.7182439311409</v>
      </c>
      <c r="H102" s="7">
        <v>117.62804160171157</v>
      </c>
      <c r="I102" s="7">
        <v>104.61285670350691</v>
      </c>
      <c r="J102" s="7">
        <v>105.10952797927712</v>
      </c>
      <c r="K102" s="7">
        <v>108.35565133154265</v>
      </c>
      <c r="L102" s="7">
        <v>100.03382163730768</v>
      </c>
      <c r="M102" s="11">
        <v>102.86462883144266</v>
      </c>
    </row>
    <row r="103" spans="1:13" ht="17.149999999999999" customHeight="1" x14ac:dyDescent="0.2">
      <c r="A103" s="8" t="s">
        <v>76</v>
      </c>
      <c r="B103" s="202"/>
      <c r="C103" s="7">
        <v>110.77708073769927</v>
      </c>
      <c r="D103" s="7">
        <v>111.09471493999818</v>
      </c>
      <c r="E103" s="7">
        <v>112.72348487139401</v>
      </c>
      <c r="F103" s="7">
        <v>112.25983720576878</v>
      </c>
      <c r="G103" s="7">
        <v>104.0125078943304</v>
      </c>
      <c r="H103" s="7">
        <v>121.56739153058579</v>
      </c>
      <c r="I103" s="7">
        <v>107.17985444213319</v>
      </c>
      <c r="J103" s="7">
        <v>106.4686080227157</v>
      </c>
      <c r="K103" s="7">
        <v>110.17534848342905</v>
      </c>
      <c r="L103" s="7">
        <v>101.17523909008708</v>
      </c>
      <c r="M103" s="11">
        <v>103.55744286979504</v>
      </c>
    </row>
    <row r="104" spans="1:13" ht="17.149999999999999" customHeight="1" x14ac:dyDescent="0.2">
      <c r="A104" s="8" t="s">
        <v>313</v>
      </c>
      <c r="B104" s="202"/>
      <c r="C104" s="7">
        <v>110.82424903867947</v>
      </c>
      <c r="D104" s="7">
        <v>111.1540882108032</v>
      </c>
      <c r="E104" s="7">
        <v>112.7401138486877</v>
      </c>
      <c r="F104" s="7">
        <v>112.1994824320542</v>
      </c>
      <c r="G104" s="7">
        <v>104.23349154996642</v>
      </c>
      <c r="H104" s="7">
        <v>121.56739153058579</v>
      </c>
      <c r="I104" s="7">
        <v>107.19122838102238</v>
      </c>
      <c r="J104" s="7">
        <v>106.6493855926028</v>
      </c>
      <c r="K104" s="7">
        <v>110.17534848342905</v>
      </c>
      <c r="L104" s="7">
        <v>101.31353751929278</v>
      </c>
      <c r="M104" s="11">
        <v>103.67850264839355</v>
      </c>
    </row>
    <row r="105" spans="1:13" ht="17.149999999999999" customHeight="1" x14ac:dyDescent="0.2">
      <c r="A105" s="8" t="s">
        <v>78</v>
      </c>
      <c r="B105" s="202"/>
      <c r="C105" s="7">
        <v>110.52930652506909</v>
      </c>
      <c r="D105" s="7">
        <v>110.87934071636322</v>
      </c>
      <c r="E105" s="7">
        <v>112.46971697219541</v>
      </c>
      <c r="F105" s="7">
        <v>112.15359698066204</v>
      </c>
      <c r="G105" s="7">
        <v>104.09290107342834</v>
      </c>
      <c r="H105" s="7">
        <v>120.83482642158306</v>
      </c>
      <c r="I105" s="7">
        <v>107.22426074239999</v>
      </c>
      <c r="J105" s="7">
        <v>106.3622812739151</v>
      </c>
      <c r="K105" s="7">
        <v>110.17534848342906</v>
      </c>
      <c r="L105" s="7">
        <v>101.31750349867495</v>
      </c>
      <c r="M105" s="11">
        <v>102.94856816620944</v>
      </c>
    </row>
    <row r="106" spans="1:13" s="108" customFormat="1" ht="17.149999999999999" customHeight="1" x14ac:dyDescent="0.2">
      <c r="A106" s="8" t="s">
        <v>79</v>
      </c>
      <c r="B106" s="189"/>
      <c r="C106" s="7">
        <v>111.64605186373763</v>
      </c>
      <c r="D106" s="7">
        <v>112.0078917619979</v>
      </c>
      <c r="E106" s="7">
        <v>113.92199164002679</v>
      </c>
      <c r="F106" s="7">
        <v>119.06677807273776</v>
      </c>
      <c r="G106" s="7">
        <v>104.60594475666308</v>
      </c>
      <c r="H106" s="7">
        <v>120.78720637517165</v>
      </c>
      <c r="I106" s="7">
        <v>108.92102376630305</v>
      </c>
      <c r="J106" s="7">
        <v>106.57137766910171</v>
      </c>
      <c r="K106" s="7">
        <v>110.58147874394125</v>
      </c>
      <c r="L106" s="7">
        <v>101.31750349867495</v>
      </c>
      <c r="M106" s="11">
        <v>102.94856816620944</v>
      </c>
    </row>
    <row r="107" spans="1:13" s="108" customFormat="1" ht="17.149999999999999" customHeight="1" x14ac:dyDescent="0.2">
      <c r="A107" s="206"/>
      <c r="B107" s="189"/>
      <c r="C107" s="119"/>
      <c r="D107" s="119"/>
      <c r="E107" s="119"/>
      <c r="F107" s="119"/>
      <c r="G107" s="119"/>
      <c r="H107" s="119"/>
      <c r="I107" s="132"/>
      <c r="J107" s="119"/>
      <c r="K107" s="119"/>
      <c r="L107" s="119"/>
      <c r="M107" s="120"/>
    </row>
    <row r="108" spans="1:13" ht="17.149999999999999" customHeight="1" x14ac:dyDescent="0.2">
      <c r="A108" s="9" t="s">
        <v>258</v>
      </c>
      <c r="B108" s="51">
        <f>DATEVALUE(LEFT(A108,4) &amp; "/1/1")</f>
        <v>42005</v>
      </c>
      <c r="C108" s="7">
        <v>111.57037779705965</v>
      </c>
      <c r="D108" s="7">
        <v>111.99076953031077</v>
      </c>
      <c r="E108" s="7">
        <v>113.90356239761586</v>
      </c>
      <c r="F108" s="7">
        <v>119.00627255833012</v>
      </c>
      <c r="G108" s="7">
        <v>104.31028386566433</v>
      </c>
      <c r="H108" s="7">
        <v>120.78720637517165</v>
      </c>
      <c r="I108" s="7">
        <v>108.94304534055557</v>
      </c>
      <c r="J108" s="7">
        <v>106.55796766910171</v>
      </c>
      <c r="K108" s="7">
        <v>110.58147874394125</v>
      </c>
      <c r="L108" s="7">
        <v>101.31750349867495</v>
      </c>
      <c r="M108" s="11">
        <v>102.94856816620944</v>
      </c>
    </row>
    <row r="109" spans="1:13" ht="17.149999999999999" customHeight="1" x14ac:dyDescent="0.2">
      <c r="A109" s="10" t="s">
        <v>80</v>
      </c>
      <c r="B109" s="202"/>
      <c r="C109" s="7">
        <v>111.38005270587357</v>
      </c>
      <c r="D109" s="7">
        <v>111.74889948141609</v>
      </c>
      <c r="E109" s="7">
        <v>113.61001663654623</v>
      </c>
      <c r="F109" s="7">
        <v>119.00735383267596</v>
      </c>
      <c r="G109" s="7">
        <v>104.03519901340223</v>
      </c>
      <c r="H109" s="7">
        <v>119.97182033389829</v>
      </c>
      <c r="I109" s="7">
        <v>109.00523367119389</v>
      </c>
      <c r="J109" s="7">
        <v>106.46286934341971</v>
      </c>
      <c r="K109" s="7">
        <v>110.02127922182798</v>
      </c>
      <c r="L109" s="7">
        <v>101.31750349867495</v>
      </c>
      <c r="M109" s="11">
        <v>102.95261920717657</v>
      </c>
    </row>
    <row r="110" spans="1:13" ht="17.149999999999999" customHeight="1" x14ac:dyDescent="0.2">
      <c r="A110" s="8" t="s">
        <v>81</v>
      </c>
      <c r="B110" s="202"/>
      <c r="C110" s="7">
        <v>112.3063022405009</v>
      </c>
      <c r="D110" s="7">
        <v>112.67364935851374</v>
      </c>
      <c r="E110" s="7">
        <v>114.8619282983873</v>
      </c>
      <c r="F110" s="7">
        <v>119.07313674522932</v>
      </c>
      <c r="G110" s="55">
        <v>104.17108577030726</v>
      </c>
      <c r="H110" s="7">
        <v>122.65242012301098</v>
      </c>
      <c r="I110" s="7">
        <v>109.54018048577394</v>
      </c>
      <c r="J110" s="7">
        <v>106.45839934341971</v>
      </c>
      <c r="K110" s="7">
        <v>110.02127922182797</v>
      </c>
      <c r="L110" s="7">
        <v>101.31750349867494</v>
      </c>
      <c r="M110" s="11">
        <v>102.95261920717658</v>
      </c>
    </row>
    <row r="111" spans="1:13" ht="17.149999999999999" customHeight="1" x14ac:dyDescent="0.2">
      <c r="A111" s="8" t="s">
        <v>82</v>
      </c>
      <c r="B111" s="202"/>
      <c r="C111" s="7">
        <v>112.28666090702566</v>
      </c>
      <c r="D111" s="7">
        <v>112.62779534119139</v>
      </c>
      <c r="E111" s="7">
        <v>114.73245147082108</v>
      </c>
      <c r="F111" s="7">
        <v>119.01771770057886</v>
      </c>
      <c r="G111" s="7">
        <v>104.22021276384041</v>
      </c>
      <c r="H111" s="7">
        <v>122.31221042162606</v>
      </c>
      <c r="I111" s="7">
        <v>109.53476588015137</v>
      </c>
      <c r="J111" s="7">
        <v>106.65005465964713</v>
      </c>
      <c r="K111" s="7">
        <v>110.41796459255761</v>
      </c>
      <c r="L111" s="7">
        <v>101.31750349867494</v>
      </c>
      <c r="M111" s="11">
        <v>102.95261920717657</v>
      </c>
    </row>
    <row r="112" spans="1:13" ht="17.149999999999999" customHeight="1" x14ac:dyDescent="0.2">
      <c r="A112" s="8" t="s">
        <v>72</v>
      </c>
      <c r="B112" s="202"/>
      <c r="C112" s="7">
        <v>112.33998050838774</v>
      </c>
      <c r="D112" s="7">
        <v>112.69292687651966</v>
      </c>
      <c r="E112" s="7">
        <v>114.73892467381955</v>
      </c>
      <c r="F112" s="7">
        <v>119.04143869569148</v>
      </c>
      <c r="G112" s="7">
        <v>104.27507767145228</v>
      </c>
      <c r="H112" s="7">
        <v>122.31221042162606</v>
      </c>
      <c r="I112" s="7">
        <v>109.53476588015137</v>
      </c>
      <c r="J112" s="7">
        <v>106.88179027558645</v>
      </c>
      <c r="K112" s="7">
        <v>110.41796459255761</v>
      </c>
      <c r="L112" s="7">
        <v>101.75782322524367</v>
      </c>
      <c r="M112" s="11">
        <v>102.95261920717657</v>
      </c>
    </row>
    <row r="113" spans="1:13" ht="17.149999999999999" customHeight="1" x14ac:dyDescent="0.2">
      <c r="A113" s="8" t="s">
        <v>73</v>
      </c>
      <c r="B113" s="202"/>
      <c r="C113" s="7">
        <v>112.39244584953182</v>
      </c>
      <c r="D113" s="7">
        <v>112.72598869433855</v>
      </c>
      <c r="E113" s="7">
        <v>114.78017698107838</v>
      </c>
      <c r="F113" s="7">
        <v>118.94363942964293</v>
      </c>
      <c r="G113" s="7">
        <v>104.32747059085982</v>
      </c>
      <c r="H113" s="7">
        <v>122.28458724556077</v>
      </c>
      <c r="I113" s="7">
        <v>109.65794533566712</v>
      </c>
      <c r="J113" s="7">
        <v>106.89158909037236</v>
      </c>
      <c r="K113" s="7">
        <v>110.8699142821763</v>
      </c>
      <c r="L113" s="7">
        <v>101.73703788732857</v>
      </c>
      <c r="M113" s="11">
        <v>103.16883742609134</v>
      </c>
    </row>
    <row r="114" spans="1:13" ht="17.149999999999999" customHeight="1" x14ac:dyDescent="0.2">
      <c r="A114" s="8" t="s">
        <v>74</v>
      </c>
      <c r="B114" s="202"/>
      <c r="C114" s="7">
        <v>112.34970389000719</v>
      </c>
      <c r="D114" s="7">
        <v>112.67313581331936</v>
      </c>
      <c r="E114" s="7">
        <v>114.80368062321577</v>
      </c>
      <c r="F114" s="7">
        <v>118.83118816359436</v>
      </c>
      <c r="G114" s="7">
        <v>104.38385952367521</v>
      </c>
      <c r="H114" s="7">
        <v>122.28458724556077</v>
      </c>
      <c r="I114" s="7">
        <v>109.72263835365608</v>
      </c>
      <c r="J114" s="7">
        <v>106.62186491700834</v>
      </c>
      <c r="K114" s="7">
        <v>110.06709865091483</v>
      </c>
      <c r="L114" s="7">
        <v>101.73703788732857</v>
      </c>
      <c r="M114" s="11">
        <v>103.11787237754807</v>
      </c>
    </row>
    <row r="115" spans="1:13" ht="17.149999999999999" customHeight="1" x14ac:dyDescent="0.2">
      <c r="A115" s="8" t="s">
        <v>75</v>
      </c>
      <c r="B115" s="202"/>
      <c r="C115" s="7">
        <v>112.0449835687009</v>
      </c>
      <c r="D115" s="7">
        <v>112.36397855259742</v>
      </c>
      <c r="E115" s="7">
        <v>114.46105025305391</v>
      </c>
      <c r="F115" s="7">
        <v>118.71854666267006</v>
      </c>
      <c r="G115" s="7">
        <v>104.26879731860822</v>
      </c>
      <c r="H115" s="7">
        <v>121.39540828821119</v>
      </c>
      <c r="I115" s="7">
        <v>109.73364914078232</v>
      </c>
      <c r="J115" s="7">
        <v>106.40777951397364</v>
      </c>
      <c r="K115" s="7">
        <v>109.64927905617562</v>
      </c>
      <c r="L115" s="7">
        <v>101.73703788732857</v>
      </c>
      <c r="M115" s="11">
        <v>103.11787237754807</v>
      </c>
    </row>
    <row r="116" spans="1:13" ht="17.149999999999999" customHeight="1" x14ac:dyDescent="0.2">
      <c r="A116" s="8" t="s">
        <v>76</v>
      </c>
      <c r="B116" s="202"/>
      <c r="C116" s="7">
        <v>112.03812619153825</v>
      </c>
      <c r="D116" s="7">
        <v>112.39486194597319</v>
      </c>
      <c r="E116" s="7">
        <v>114.41938062706087</v>
      </c>
      <c r="F116" s="7">
        <v>118.57980179965452</v>
      </c>
      <c r="G116" s="7">
        <v>104.08401011094293</v>
      </c>
      <c r="H116" s="7">
        <v>120.66284317920842</v>
      </c>
      <c r="I116" s="7">
        <v>110.29090724416025</v>
      </c>
      <c r="J116" s="7">
        <v>106.64473131412811</v>
      </c>
      <c r="K116" s="7">
        <v>109.64927905617562</v>
      </c>
      <c r="L116" s="7">
        <v>101.71287056706683</v>
      </c>
      <c r="M116" s="11">
        <v>103.84976882017467</v>
      </c>
    </row>
    <row r="117" spans="1:13" ht="17.149999999999999" customHeight="1" x14ac:dyDescent="0.2">
      <c r="A117" s="8" t="s">
        <v>77</v>
      </c>
      <c r="B117" s="202"/>
      <c r="C117" s="7">
        <v>111.58649027928269</v>
      </c>
      <c r="D117" s="7">
        <v>111.94218675253924</v>
      </c>
      <c r="E117" s="7">
        <v>113.89942390040031</v>
      </c>
      <c r="F117" s="7">
        <v>118.55983703267597</v>
      </c>
      <c r="G117" s="7">
        <v>104.02533683869036</v>
      </c>
      <c r="H117" s="7">
        <v>119.27150587727738</v>
      </c>
      <c r="I117" s="7">
        <v>110.29090724416027</v>
      </c>
      <c r="J117" s="7">
        <v>106.38315221122565</v>
      </c>
      <c r="K117" s="7">
        <v>109.24586035209303</v>
      </c>
      <c r="L117" s="7">
        <v>101.71287056706683</v>
      </c>
      <c r="M117" s="11">
        <v>103.84976882017467</v>
      </c>
    </row>
    <row r="118" spans="1:13" ht="17.149999999999999" customHeight="1" x14ac:dyDescent="0.2">
      <c r="A118" s="8" t="s">
        <v>78</v>
      </c>
      <c r="B118" s="202"/>
      <c r="C118" s="7">
        <v>111.47920619406702</v>
      </c>
      <c r="D118" s="7">
        <v>111.8212400579629</v>
      </c>
      <c r="E118" s="7">
        <v>113.76579636852316</v>
      </c>
      <c r="F118" s="7">
        <v>118.56743704918668</v>
      </c>
      <c r="G118" s="7">
        <v>103.98037979334546</v>
      </c>
      <c r="H118" s="7">
        <v>118.93065500450275</v>
      </c>
      <c r="I118" s="7">
        <v>110.279896457034</v>
      </c>
      <c r="J118" s="7">
        <v>106.29822221122565</v>
      </c>
      <c r="K118" s="7">
        <v>109.24586035209303</v>
      </c>
      <c r="L118" s="7">
        <v>101.71287056706683</v>
      </c>
      <c r="M118" s="11">
        <v>103.84976882017467</v>
      </c>
    </row>
    <row r="119" spans="1:13" s="108" customFormat="1" ht="17.149999999999999" customHeight="1" x14ac:dyDescent="0.2">
      <c r="A119" s="8" t="s">
        <v>79</v>
      </c>
      <c r="B119" s="189"/>
      <c r="C119" s="7">
        <v>110.95044469080808</v>
      </c>
      <c r="D119" s="7">
        <v>111.27412346818764</v>
      </c>
      <c r="E119" s="7">
        <v>113.10925370297663</v>
      </c>
      <c r="F119" s="7">
        <v>118.58313704918669</v>
      </c>
      <c r="G119" s="7">
        <v>103.90730963368605</v>
      </c>
      <c r="H119" s="7">
        <v>117.17689652300632</v>
      </c>
      <c r="I119" s="7">
        <v>110.26888566990773</v>
      </c>
      <c r="J119" s="7">
        <v>106.06190257091436</v>
      </c>
      <c r="K119" s="7">
        <v>108.44080027638711</v>
      </c>
      <c r="L119" s="7">
        <v>101.71287056706683</v>
      </c>
      <c r="M119" s="11">
        <v>103.84976882017467</v>
      </c>
    </row>
    <row r="120" spans="1:13" s="108" customFormat="1" ht="17.149999999999999" customHeight="1" x14ac:dyDescent="0.2">
      <c r="A120" s="206"/>
      <c r="B120" s="189"/>
      <c r="C120" s="119"/>
      <c r="D120" s="119"/>
      <c r="E120" s="119"/>
      <c r="F120" s="119"/>
      <c r="G120" s="119"/>
      <c r="H120" s="119"/>
      <c r="I120" s="132"/>
      <c r="J120" s="119"/>
      <c r="K120" s="119"/>
      <c r="L120" s="119"/>
      <c r="M120" s="120"/>
    </row>
    <row r="121" spans="1:13" ht="17.149999999999999" customHeight="1" x14ac:dyDescent="0.2">
      <c r="A121" s="9" t="s">
        <v>259</v>
      </c>
      <c r="B121" s="51">
        <f>DATEVALUE(LEFT(A121,4) &amp; "/1/1")</f>
        <v>42370</v>
      </c>
      <c r="C121" s="7">
        <v>110.90527625832198</v>
      </c>
      <c r="D121" s="7">
        <v>111.23863377059541</v>
      </c>
      <c r="E121" s="7">
        <v>113.09157001761574</v>
      </c>
      <c r="F121" s="7">
        <v>118.54531208710119</v>
      </c>
      <c r="G121" s="7">
        <v>103.85549277651123</v>
      </c>
      <c r="H121" s="7">
        <v>117.17689652300632</v>
      </c>
      <c r="I121" s="7">
        <v>110.24686409565523</v>
      </c>
      <c r="J121" s="7">
        <v>105.9758394222995</v>
      </c>
      <c r="K121" s="7">
        <v>108.44080027638711</v>
      </c>
      <c r="L121" s="7">
        <v>101.98379560595055</v>
      </c>
      <c r="M121" s="11">
        <v>103.84976882017467</v>
      </c>
    </row>
    <row r="122" spans="1:13" ht="17.149999999999999" customHeight="1" x14ac:dyDescent="0.2">
      <c r="A122" s="10" t="s">
        <v>80</v>
      </c>
      <c r="B122" s="202"/>
      <c r="C122" s="7">
        <v>110.50032350008991</v>
      </c>
      <c r="D122" s="7">
        <v>110.83105188529119</v>
      </c>
      <c r="E122" s="7">
        <v>112.53341364017085</v>
      </c>
      <c r="F122" s="7">
        <v>118.52971118697589</v>
      </c>
      <c r="G122" s="7">
        <v>103.73738252102217</v>
      </c>
      <c r="H122" s="7">
        <v>115.68414312894333</v>
      </c>
      <c r="I122" s="7">
        <v>110.25430015170497</v>
      </c>
      <c r="J122" s="7">
        <v>105.99592610223041</v>
      </c>
      <c r="K122" s="7">
        <v>108.20594536161558</v>
      </c>
      <c r="L122" s="7">
        <v>101.98379560595055</v>
      </c>
      <c r="M122" s="11">
        <v>103.84821072749494</v>
      </c>
    </row>
    <row r="123" spans="1:13" ht="17.149999999999999" customHeight="1" x14ac:dyDescent="0.2">
      <c r="A123" s="8" t="s">
        <v>296</v>
      </c>
      <c r="B123" s="202"/>
      <c r="C123" s="7">
        <v>110.07088890018804</v>
      </c>
      <c r="D123" s="7">
        <v>110.33787669476935</v>
      </c>
      <c r="E123" s="7">
        <v>111.9258860383577</v>
      </c>
      <c r="F123" s="7">
        <v>118.51041988243468</v>
      </c>
      <c r="G123" s="55">
        <v>103.65497230497424</v>
      </c>
      <c r="H123" s="7">
        <v>114.10147282197565</v>
      </c>
      <c r="I123" s="7">
        <v>110.22126779032617</v>
      </c>
      <c r="J123" s="7">
        <v>105.82753986482324</v>
      </c>
      <c r="K123" s="7">
        <v>108.20594536161558</v>
      </c>
      <c r="L123" s="7">
        <v>101.67923453492324</v>
      </c>
      <c r="M123" s="11">
        <v>103.81558130106148</v>
      </c>
    </row>
    <row r="124" spans="1:13" ht="17.149999999999999" customHeight="1" x14ac:dyDescent="0.2">
      <c r="A124" s="8" t="s">
        <v>82</v>
      </c>
      <c r="B124" s="202"/>
      <c r="C124" s="7">
        <v>109.8736930003861</v>
      </c>
      <c r="D124" s="7">
        <v>110.15363867601995</v>
      </c>
      <c r="E124" s="7">
        <v>111.69724058845317</v>
      </c>
      <c r="F124" s="7">
        <v>118.59429138336463</v>
      </c>
      <c r="G124" s="7">
        <v>103.73879369160306</v>
      </c>
      <c r="H124" s="7">
        <v>113.49789838526225</v>
      </c>
      <c r="I124" s="7">
        <v>110.17722464182229</v>
      </c>
      <c r="J124" s="7">
        <v>105.76942986482324</v>
      </c>
      <c r="K124" s="7">
        <v>108.20594536161558</v>
      </c>
      <c r="L124" s="7">
        <v>101.67923453492324</v>
      </c>
      <c r="M124" s="11">
        <v>103.81558130106148</v>
      </c>
    </row>
    <row r="125" spans="1:13" ht="17.149999999999999" customHeight="1" x14ac:dyDescent="0.2">
      <c r="A125" s="8" t="s">
        <v>304</v>
      </c>
      <c r="B125" s="202"/>
      <c r="C125" s="7">
        <v>109.95257372425264</v>
      </c>
      <c r="D125" s="7">
        <v>110.27033373859405</v>
      </c>
      <c r="E125" s="7">
        <v>111.84168720957561</v>
      </c>
      <c r="F125" s="7">
        <v>118.70096426963255</v>
      </c>
      <c r="G125" s="7">
        <v>104.04740709850768</v>
      </c>
      <c r="H125" s="7">
        <v>113.81112608197158</v>
      </c>
      <c r="I125" s="7">
        <v>110.16621385469604</v>
      </c>
      <c r="J125" s="7">
        <v>105.80730368046051</v>
      </c>
      <c r="K125" s="7">
        <v>108.06427201493624</v>
      </c>
      <c r="L125" s="7">
        <v>101.67923453492324</v>
      </c>
      <c r="M125" s="11">
        <v>103.8155813010615</v>
      </c>
    </row>
    <row r="126" spans="1:13" ht="17.149999999999999" customHeight="1" x14ac:dyDescent="0.2">
      <c r="A126" s="8" t="s">
        <v>73</v>
      </c>
      <c r="B126" s="202"/>
      <c r="C126" s="7">
        <v>109.78157987450194</v>
      </c>
      <c r="D126" s="7">
        <v>110.06748408518247</v>
      </c>
      <c r="E126" s="7">
        <v>111.61463202648802</v>
      </c>
      <c r="F126" s="7">
        <v>118.68201556567521</v>
      </c>
      <c r="G126" s="7">
        <v>104.18232315656265</v>
      </c>
      <c r="H126" s="7">
        <v>113.21366536325233</v>
      </c>
      <c r="I126" s="7">
        <v>110.13318149331724</v>
      </c>
      <c r="J126" s="7">
        <v>105.6732036804605</v>
      </c>
      <c r="K126" s="7">
        <v>108.06427201493624</v>
      </c>
      <c r="L126" s="7">
        <v>101.67923453492324</v>
      </c>
      <c r="M126" s="11">
        <v>103.8155813010615</v>
      </c>
    </row>
    <row r="127" spans="1:13" ht="17.149999999999999" customHeight="1" x14ac:dyDescent="0.2">
      <c r="A127" s="8" t="s">
        <v>74</v>
      </c>
      <c r="B127" s="202"/>
      <c r="C127" s="7">
        <v>109.7756885801993</v>
      </c>
      <c r="D127" s="7">
        <v>110.05326491150832</v>
      </c>
      <c r="E127" s="7">
        <v>111.59827213683447</v>
      </c>
      <c r="F127" s="7">
        <v>118.66945956567523</v>
      </c>
      <c r="G127" s="7">
        <v>104.18232315656265</v>
      </c>
      <c r="H127" s="7">
        <v>113.21366536325233</v>
      </c>
      <c r="I127" s="7">
        <v>110.10014913193844</v>
      </c>
      <c r="J127" s="7">
        <v>105.66506466630385</v>
      </c>
      <c r="K127" s="7">
        <v>108.06427201493624</v>
      </c>
      <c r="L127" s="7">
        <v>101.67923453492324</v>
      </c>
      <c r="M127" s="11">
        <v>103.53450784261153</v>
      </c>
    </row>
    <row r="128" spans="1:13" ht="17.149999999999999" customHeight="1" x14ac:dyDescent="0.2">
      <c r="A128" s="8" t="s">
        <v>75</v>
      </c>
      <c r="B128" s="202"/>
      <c r="C128" s="7">
        <v>109.41042994877206</v>
      </c>
      <c r="D128" s="7">
        <v>109.66607434485148</v>
      </c>
      <c r="E128" s="7">
        <v>111.09472247404969</v>
      </c>
      <c r="F128" s="7">
        <v>118.6174825705626</v>
      </c>
      <c r="G128" s="7">
        <v>104.11031381451315</v>
      </c>
      <c r="H128" s="7">
        <v>111.90514899360932</v>
      </c>
      <c r="I128" s="7">
        <v>110.0781275576859</v>
      </c>
      <c r="J128" s="7">
        <v>105.60836253089209</v>
      </c>
      <c r="K128" s="7">
        <v>108.06427201493624</v>
      </c>
      <c r="L128" s="7">
        <v>101.53111234040763</v>
      </c>
      <c r="M128" s="11">
        <v>103.98999381266849</v>
      </c>
    </row>
    <row r="129" spans="1:13" ht="17.149999999999999" customHeight="1" x14ac:dyDescent="0.2">
      <c r="A129" s="8" t="s">
        <v>76</v>
      </c>
      <c r="B129" s="202"/>
      <c r="C129" s="7">
        <v>109.20529765711802</v>
      </c>
      <c r="D129" s="7">
        <v>109.44289530212404</v>
      </c>
      <c r="E129" s="7">
        <v>110.81146278433343</v>
      </c>
      <c r="F129" s="7">
        <v>118.58524817056258</v>
      </c>
      <c r="G129" s="7">
        <v>104.08939914390476</v>
      </c>
      <c r="H129" s="7">
        <v>110.89132784403806</v>
      </c>
      <c r="I129" s="7">
        <v>110.2861616331343</v>
      </c>
      <c r="J129" s="7">
        <v>105.55582729197774</v>
      </c>
      <c r="K129" s="7">
        <v>107.73171522272825</v>
      </c>
      <c r="L129" s="7">
        <v>101.53111234040763</v>
      </c>
      <c r="M129" s="11">
        <v>103.98999381266849</v>
      </c>
    </row>
    <row r="130" spans="1:13" ht="17.149999999999999" customHeight="1" x14ac:dyDescent="0.2">
      <c r="A130" s="8" t="s">
        <v>313</v>
      </c>
      <c r="B130" s="202"/>
      <c r="C130" s="7">
        <v>109.172628048668</v>
      </c>
      <c r="D130" s="7">
        <v>109.40469371045904</v>
      </c>
      <c r="E130" s="7">
        <v>110.79600866363987</v>
      </c>
      <c r="F130" s="7">
        <v>118.58231777056257</v>
      </c>
      <c r="G130" s="7">
        <v>104.08939914390476</v>
      </c>
      <c r="H130" s="7">
        <v>110.89132784403806</v>
      </c>
      <c r="I130" s="7">
        <v>110.25312927175544</v>
      </c>
      <c r="J130" s="7">
        <v>105.45301729197773</v>
      </c>
      <c r="K130" s="7">
        <v>107.73171522272825</v>
      </c>
      <c r="L130" s="7">
        <v>101.53111234040762</v>
      </c>
      <c r="M130" s="11">
        <v>103.9899938126685</v>
      </c>
    </row>
    <row r="131" spans="1:13" ht="17.149999999999999" customHeight="1" x14ac:dyDescent="0.2">
      <c r="A131" s="8" t="s">
        <v>78</v>
      </c>
      <c r="B131" s="202"/>
      <c r="C131" s="7">
        <v>109.24082173782463</v>
      </c>
      <c r="D131" s="7">
        <v>109.43257865221111</v>
      </c>
      <c r="E131" s="7">
        <v>110.80435279442776</v>
      </c>
      <c r="F131" s="7">
        <v>118.62466916567521</v>
      </c>
      <c r="G131" s="7">
        <v>104.14578807673517</v>
      </c>
      <c r="H131" s="7">
        <v>110.89132784403806</v>
      </c>
      <c r="I131" s="7">
        <v>110.25312927175545</v>
      </c>
      <c r="J131" s="7">
        <v>105.536402939525</v>
      </c>
      <c r="K131" s="7">
        <v>107.73171522272825</v>
      </c>
      <c r="L131" s="7">
        <v>101.53111234040763</v>
      </c>
      <c r="M131" s="11">
        <v>103.96447683153683</v>
      </c>
    </row>
    <row r="132" spans="1:13" s="108" customFormat="1" ht="17.149999999999999" customHeight="1" x14ac:dyDescent="0.2">
      <c r="A132" s="8" t="s">
        <v>297</v>
      </c>
      <c r="B132" s="189"/>
      <c r="C132" s="7">
        <v>109.8101431828638</v>
      </c>
      <c r="D132" s="7">
        <v>110.01675210412446</v>
      </c>
      <c r="E132" s="7">
        <v>111.44409515644577</v>
      </c>
      <c r="F132" s="7">
        <v>118.6504947326481</v>
      </c>
      <c r="G132" s="7">
        <v>105.57494897382313</v>
      </c>
      <c r="H132" s="7">
        <v>112.28839043763465</v>
      </c>
      <c r="I132" s="7">
        <v>110.2774649312211</v>
      </c>
      <c r="J132" s="7">
        <v>105.96274702925186</v>
      </c>
      <c r="K132" s="7">
        <v>108.67124346032124</v>
      </c>
      <c r="L132" s="7">
        <v>101.61770195079752</v>
      </c>
      <c r="M132" s="11">
        <v>103.96447683153683</v>
      </c>
    </row>
    <row r="133" spans="1:13" s="108" customFormat="1" ht="17.149999999999999" customHeight="1" x14ac:dyDescent="0.2">
      <c r="A133" s="206"/>
      <c r="B133" s="189"/>
      <c r="C133" s="119"/>
      <c r="D133" s="119"/>
      <c r="E133" s="119"/>
      <c r="F133" s="119"/>
      <c r="G133" s="119"/>
      <c r="H133" s="119"/>
      <c r="I133" s="132"/>
      <c r="J133" s="119"/>
      <c r="K133" s="119"/>
      <c r="L133" s="119"/>
      <c r="M133" s="120"/>
    </row>
    <row r="134" spans="1:13" ht="17.149999999999999" customHeight="1" x14ac:dyDescent="0.2">
      <c r="A134" s="9" t="s">
        <v>260</v>
      </c>
      <c r="B134" s="51">
        <f>DATEVALUE(LEFT(A134,4) &amp; "/1/1")</f>
        <v>42736</v>
      </c>
      <c r="C134" s="7">
        <v>110.27883076194099</v>
      </c>
      <c r="D134" s="7">
        <v>110.53162888987968</v>
      </c>
      <c r="E134" s="7">
        <v>112.02149572726634</v>
      </c>
      <c r="F134" s="7">
        <v>118.69558216752952</v>
      </c>
      <c r="G134" s="7">
        <v>105.73077970247144</v>
      </c>
      <c r="H134" s="7">
        <v>113.78119242762288</v>
      </c>
      <c r="I134" s="7">
        <v>110.2994865054736</v>
      </c>
      <c r="J134" s="7">
        <v>106.30004089859263</v>
      </c>
      <c r="K134" s="7">
        <v>109.49294887114779</v>
      </c>
      <c r="L134" s="7">
        <v>101.61770195079754</v>
      </c>
      <c r="M134" s="11">
        <v>103.96447683153683</v>
      </c>
    </row>
    <row r="135" spans="1:13" ht="17.149999999999999" customHeight="1" x14ac:dyDescent="0.2">
      <c r="A135" s="10" t="s">
        <v>295</v>
      </c>
      <c r="B135" s="202"/>
      <c r="C135" s="7">
        <v>110.63432917537195</v>
      </c>
      <c r="D135" s="7">
        <v>110.87650371841386</v>
      </c>
      <c r="E135" s="7">
        <v>112.50702904233292</v>
      </c>
      <c r="F135" s="7">
        <v>118.7609835956693</v>
      </c>
      <c r="G135" s="7">
        <v>105.77383256550398</v>
      </c>
      <c r="H135" s="7">
        <v>115.04353905725502</v>
      </c>
      <c r="I135" s="7">
        <v>110.32150807972612</v>
      </c>
      <c r="J135" s="7">
        <v>106.24541105493253</v>
      </c>
      <c r="K135" s="7">
        <v>109.49294887114779</v>
      </c>
      <c r="L135" s="7">
        <v>101.55325576343381</v>
      </c>
      <c r="M135" s="11">
        <v>103.96447683153683</v>
      </c>
    </row>
    <row r="136" spans="1:13" ht="17.149999999999999" customHeight="1" x14ac:dyDescent="0.2">
      <c r="A136" s="8" t="s">
        <v>81</v>
      </c>
      <c r="B136" s="202"/>
      <c r="C136" s="7">
        <v>110.69821822292555</v>
      </c>
      <c r="D136" s="7">
        <v>110.9025303599669</v>
      </c>
      <c r="E136" s="7">
        <v>112.52684392162863</v>
      </c>
      <c r="F136" s="7">
        <v>118.90808755591587</v>
      </c>
      <c r="G136" s="55">
        <v>105.77326974421688</v>
      </c>
      <c r="H136" s="7">
        <v>115.04353905725502</v>
      </c>
      <c r="I136" s="7">
        <v>110.33460035986103</v>
      </c>
      <c r="J136" s="7">
        <v>106.28908062799678</v>
      </c>
      <c r="K136" s="7">
        <v>109.63578388790715</v>
      </c>
      <c r="L136" s="7">
        <v>101.55325576343382</v>
      </c>
      <c r="M136" s="11">
        <v>103.96696977982432</v>
      </c>
    </row>
    <row r="137" spans="1:13" ht="17.149999999999999" customHeight="1" x14ac:dyDescent="0.2">
      <c r="A137" s="8" t="s">
        <v>82</v>
      </c>
      <c r="B137" s="202"/>
      <c r="C137" s="7">
        <v>111.04448277274975</v>
      </c>
      <c r="D137" s="7">
        <v>111.25357323228666</v>
      </c>
      <c r="E137" s="7">
        <v>112.92786362283627</v>
      </c>
      <c r="F137" s="7">
        <v>119.00539752289446</v>
      </c>
      <c r="G137" s="7">
        <v>105.84908745089203</v>
      </c>
      <c r="H137" s="7">
        <v>116.08933186296881</v>
      </c>
      <c r="I137" s="7">
        <v>110.33460035986103</v>
      </c>
      <c r="J137" s="7">
        <v>106.49817702318339</v>
      </c>
      <c r="K137" s="7">
        <v>110.04191414841934</v>
      </c>
      <c r="L137" s="7">
        <v>101.55325576343381</v>
      </c>
      <c r="M137" s="11">
        <v>103.96696977982432</v>
      </c>
    </row>
    <row r="138" spans="1:13" ht="17.149999999999999" customHeight="1" x14ac:dyDescent="0.2">
      <c r="A138" s="8" t="s">
        <v>72</v>
      </c>
      <c r="B138" s="202"/>
      <c r="C138" s="7">
        <v>111.00193473917537</v>
      </c>
      <c r="D138" s="7">
        <v>111.27999966381466</v>
      </c>
      <c r="E138" s="7">
        <v>112.93755423419557</v>
      </c>
      <c r="F138" s="7">
        <v>119.13216635591587</v>
      </c>
      <c r="G138" s="7">
        <v>105.82013097187507</v>
      </c>
      <c r="H138" s="7">
        <v>116.08933186296881</v>
      </c>
      <c r="I138" s="7">
        <v>110.33460035986103</v>
      </c>
      <c r="J138" s="7">
        <v>106.5721372972489</v>
      </c>
      <c r="K138" s="7">
        <v>110.04191414841934</v>
      </c>
      <c r="L138" s="7">
        <v>101.70137795794942</v>
      </c>
      <c r="M138" s="11">
        <v>104.0019298795754</v>
      </c>
    </row>
    <row r="139" spans="1:13" ht="17.149999999999999" customHeight="1" x14ac:dyDescent="0.2">
      <c r="A139" s="8" t="s">
        <v>73</v>
      </c>
      <c r="B139" s="202"/>
      <c r="C139" s="7">
        <v>111.03270955343898</v>
      </c>
      <c r="D139" s="7">
        <v>111.2626392756666</v>
      </c>
      <c r="E139" s="7">
        <v>112.95657436379526</v>
      </c>
      <c r="F139" s="7">
        <v>119.14599252777612</v>
      </c>
      <c r="G139" s="7">
        <v>105.78107412226899</v>
      </c>
      <c r="H139" s="7">
        <v>115.93271801461415</v>
      </c>
      <c r="I139" s="7">
        <v>110.50553475100337</v>
      </c>
      <c r="J139" s="7">
        <v>106.4514472972489</v>
      </c>
      <c r="K139" s="7">
        <v>110.04191414841934</v>
      </c>
      <c r="L139" s="7">
        <v>101.70137795794943</v>
      </c>
      <c r="M139" s="11">
        <v>104.00192987957541</v>
      </c>
    </row>
    <row r="140" spans="1:13" ht="17.149999999999999" customHeight="1" x14ac:dyDescent="0.2">
      <c r="A140" s="8" t="s">
        <v>74</v>
      </c>
      <c r="B140" s="202"/>
      <c r="C140" s="7">
        <v>111.02931924448225</v>
      </c>
      <c r="D140" s="7">
        <v>111.27496453943458</v>
      </c>
      <c r="E140" s="7">
        <v>112.96064867391965</v>
      </c>
      <c r="F140" s="7">
        <v>119.15931016080324</v>
      </c>
      <c r="G140" s="7">
        <v>105.75211764325201</v>
      </c>
      <c r="H140" s="7">
        <v>115.93271801461415</v>
      </c>
      <c r="I140" s="7">
        <v>110.51654553812963</v>
      </c>
      <c r="J140" s="7">
        <v>106.4872072972489</v>
      </c>
      <c r="K140" s="7">
        <v>110.04191414841934</v>
      </c>
      <c r="L140" s="7">
        <v>101.70137795794942</v>
      </c>
      <c r="M140" s="11">
        <v>104.0019298795754</v>
      </c>
    </row>
    <row r="141" spans="1:13" ht="17.149999999999999" customHeight="1" x14ac:dyDescent="0.2">
      <c r="A141" s="8" t="s">
        <v>75</v>
      </c>
      <c r="B141" s="202"/>
      <c r="C141" s="7">
        <v>111.12715031488449</v>
      </c>
      <c r="D141" s="7">
        <v>111.37103475957593</v>
      </c>
      <c r="E141" s="7">
        <v>113.03895769343366</v>
      </c>
      <c r="F141" s="7">
        <v>119.17927492777613</v>
      </c>
      <c r="G141" s="7">
        <v>105.79669453148804</v>
      </c>
      <c r="H141" s="7">
        <v>116.08933186296883</v>
      </c>
      <c r="I141" s="7">
        <v>110.54957789950842</v>
      </c>
      <c r="J141" s="7">
        <v>106.63372369244388</v>
      </c>
      <c r="K141" s="7">
        <v>110.44804440895116</v>
      </c>
      <c r="L141" s="7">
        <v>101.70137795794943</v>
      </c>
      <c r="M141" s="11">
        <v>104.00192987957541</v>
      </c>
    </row>
    <row r="142" spans="1:13" ht="17.149999999999999" customHeight="1" x14ac:dyDescent="0.2">
      <c r="A142" s="8" t="s">
        <v>76</v>
      </c>
      <c r="B142" s="202"/>
      <c r="C142" s="7">
        <v>111.45644713118398</v>
      </c>
      <c r="D142" s="7">
        <v>111.70412507932294</v>
      </c>
      <c r="E142" s="7">
        <v>113.42348940563835</v>
      </c>
      <c r="F142" s="7">
        <v>119.18284480065715</v>
      </c>
      <c r="G142" s="7">
        <v>107.53292888162092</v>
      </c>
      <c r="H142" s="7">
        <v>116.40255955967814</v>
      </c>
      <c r="I142" s="7">
        <v>110.84200995401524</v>
      </c>
      <c r="J142" s="7">
        <v>106.82070781456534</v>
      </c>
      <c r="K142" s="7">
        <v>110.86520495750194</v>
      </c>
      <c r="L142" s="7">
        <v>101.70137795794942</v>
      </c>
      <c r="M142" s="11">
        <v>104.0019298795754</v>
      </c>
    </row>
    <row r="143" spans="1:13" ht="17.149999999999999" customHeight="1" x14ac:dyDescent="0.2">
      <c r="A143" s="8" t="s">
        <v>77</v>
      </c>
      <c r="B143" s="202"/>
      <c r="C143" s="7">
        <v>111.90303247284463</v>
      </c>
      <c r="D143" s="7">
        <v>112.16075662582875</v>
      </c>
      <c r="E143" s="7">
        <v>114.01099045283387</v>
      </c>
      <c r="F143" s="7">
        <v>119.20601776274839</v>
      </c>
      <c r="G143" s="7">
        <v>107.64799108668889</v>
      </c>
      <c r="H143" s="7">
        <v>117.95055930588914</v>
      </c>
      <c r="I143" s="7">
        <v>110.85302074114148</v>
      </c>
      <c r="J143" s="7">
        <v>106.90563781456534</v>
      </c>
      <c r="K143" s="7">
        <v>110.86520495750194</v>
      </c>
      <c r="L143" s="7">
        <v>101.70137795794942</v>
      </c>
      <c r="M143" s="11">
        <v>104.00192987957541</v>
      </c>
    </row>
    <row r="144" spans="1:13" ht="17.149999999999999" customHeight="1" x14ac:dyDescent="0.2">
      <c r="A144" s="8" t="s">
        <v>300</v>
      </c>
      <c r="B144" s="202"/>
      <c r="C144" s="7">
        <v>112.3481251054633</v>
      </c>
      <c r="D144" s="7">
        <v>112.63349549970798</v>
      </c>
      <c r="E144" s="7">
        <v>114.63846480009897</v>
      </c>
      <c r="F144" s="7">
        <v>119.28928249669983</v>
      </c>
      <c r="G144" s="7">
        <v>107.77230951515217</v>
      </c>
      <c r="H144" s="7">
        <v>119.57589229941672</v>
      </c>
      <c r="I144" s="7">
        <v>110.87504231539403</v>
      </c>
      <c r="J144" s="7">
        <v>106.93888991380479</v>
      </c>
      <c r="K144" s="7">
        <v>110.86520495750194</v>
      </c>
      <c r="L144" s="7">
        <v>101.86328734073875</v>
      </c>
      <c r="M144" s="11">
        <v>104.01773400328656</v>
      </c>
    </row>
    <row r="145" spans="1:13" s="108" customFormat="1" ht="17.149999999999999" customHeight="1" x14ac:dyDescent="0.2">
      <c r="A145" s="8" t="s">
        <v>79</v>
      </c>
      <c r="B145" s="189"/>
      <c r="C145" s="7">
        <v>113.17222272574415</v>
      </c>
      <c r="D145" s="7">
        <v>113.49300446331958</v>
      </c>
      <c r="E145" s="7">
        <v>115.52815643732583</v>
      </c>
      <c r="F145" s="7">
        <v>119.61505225335281</v>
      </c>
      <c r="G145" s="7">
        <v>107.92561847403634</v>
      </c>
      <c r="H145" s="7">
        <v>120.43172278903548</v>
      </c>
      <c r="I145" s="7">
        <v>112.03129669381794</v>
      </c>
      <c r="J145" s="7">
        <v>107.71267266618041</v>
      </c>
      <c r="K145" s="7">
        <v>112.40542280348673</v>
      </c>
      <c r="L145" s="7">
        <v>102.07908704505627</v>
      </c>
      <c r="M145" s="11">
        <v>104.64183931633347</v>
      </c>
    </row>
    <row r="146" spans="1:13" s="108" customFormat="1" ht="17.149999999999999" customHeight="1" x14ac:dyDescent="0.2">
      <c r="A146" s="206"/>
      <c r="B146" s="189"/>
      <c r="C146" s="119"/>
      <c r="D146" s="119"/>
      <c r="E146" s="119"/>
      <c r="F146" s="119"/>
      <c r="G146" s="119"/>
      <c r="H146" s="119"/>
      <c r="I146" s="132"/>
      <c r="J146" s="119"/>
      <c r="K146" s="119"/>
      <c r="L146" s="119"/>
      <c r="M146" s="120"/>
    </row>
    <row r="147" spans="1:13" ht="17.149999999999999" customHeight="1" x14ac:dyDescent="0.2">
      <c r="A147" s="9" t="s">
        <v>327</v>
      </c>
      <c r="B147" s="51">
        <f>DATEVALUE(LEFT(A147,4) &amp; "/1/1")</f>
        <v>43101</v>
      </c>
      <c r="C147" s="7">
        <v>113.73617109238189</v>
      </c>
      <c r="D147" s="7">
        <v>114.0682467765885</v>
      </c>
      <c r="E147" s="7">
        <v>116.27167944250789</v>
      </c>
      <c r="F147" s="7">
        <v>119.62329542033137</v>
      </c>
      <c r="G147" s="7">
        <v>108.03115297393208</v>
      </c>
      <c r="H147" s="7">
        <v>122.42194090425473</v>
      </c>
      <c r="I147" s="7">
        <v>112.03129669381795</v>
      </c>
      <c r="J147" s="7">
        <v>107.80995645510619</v>
      </c>
      <c r="K147" s="7">
        <v>112.40542280348672</v>
      </c>
      <c r="L147" s="7">
        <v>102.04494697991207</v>
      </c>
      <c r="M147" s="11">
        <v>104.64183931633347</v>
      </c>
    </row>
    <row r="148" spans="1:13" ht="17.149999999999999" customHeight="1" x14ac:dyDescent="0.2">
      <c r="A148" s="10" t="s">
        <v>295</v>
      </c>
      <c r="B148" s="202"/>
      <c r="C148" s="7">
        <v>114.02364074770334</v>
      </c>
      <c r="D148" s="7">
        <v>114.39245834704545</v>
      </c>
      <c r="E148" s="7">
        <v>116.7729924366357</v>
      </c>
      <c r="F148" s="7">
        <v>119.65150335428284</v>
      </c>
      <c r="G148" s="7">
        <v>108.10316231596657</v>
      </c>
      <c r="H148" s="7">
        <v>123.73045727389773</v>
      </c>
      <c r="I148" s="7">
        <v>112.05331826806928</v>
      </c>
      <c r="J148" s="7">
        <v>107.63115645510619</v>
      </c>
      <c r="K148" s="7">
        <v>112.40542280348673</v>
      </c>
      <c r="L148" s="7">
        <v>102.04494697991208</v>
      </c>
      <c r="M148" s="11">
        <v>104.64183931633347</v>
      </c>
    </row>
    <row r="149" spans="1:13" ht="17.149999999999999" customHeight="1" x14ac:dyDescent="0.2">
      <c r="A149" s="8" t="s">
        <v>81</v>
      </c>
      <c r="B149" s="202"/>
      <c r="C149" s="7">
        <v>114.4236193096378</v>
      </c>
      <c r="D149" s="7">
        <v>114.76594088995999</v>
      </c>
      <c r="E149" s="7">
        <v>117.17459969720908</v>
      </c>
      <c r="F149" s="7">
        <v>119.77739740160135</v>
      </c>
      <c r="G149" s="55">
        <v>109.41923032653334</v>
      </c>
      <c r="H149" s="7">
        <v>124.46302238290048</v>
      </c>
      <c r="I149" s="7">
        <v>112.09170519248924</v>
      </c>
      <c r="J149" s="7">
        <v>107.92475788749674</v>
      </c>
      <c r="K149" s="7">
        <v>112.9153970605348</v>
      </c>
      <c r="L149" s="7">
        <v>102.18319436145627</v>
      </c>
      <c r="M149" s="11">
        <v>104.67851978373395</v>
      </c>
    </row>
    <row r="150" spans="1:13" ht="17.149999999999999" customHeight="1" x14ac:dyDescent="0.2">
      <c r="A150" s="8" t="s">
        <v>82</v>
      </c>
      <c r="B150" s="202"/>
      <c r="C150" s="7">
        <v>114.48469732597978</v>
      </c>
      <c r="D150" s="7">
        <v>114.80407458078527</v>
      </c>
      <c r="E150" s="7">
        <v>117.25068159830941</v>
      </c>
      <c r="F150" s="7">
        <v>119.95878180160136</v>
      </c>
      <c r="G150" s="7">
        <v>109.43485073575242</v>
      </c>
      <c r="H150" s="7">
        <v>124.61963623125513</v>
      </c>
      <c r="I150" s="7">
        <v>112.09170519248924</v>
      </c>
      <c r="J150" s="7">
        <v>107.85510933439176</v>
      </c>
      <c r="K150" s="7">
        <v>112.49037702045753</v>
      </c>
      <c r="L150" s="7">
        <v>102.18319436145629</v>
      </c>
      <c r="M150" s="11">
        <v>104.67851978373393</v>
      </c>
    </row>
    <row r="151" spans="1:13" ht="17.149999999999999" customHeight="1" x14ac:dyDescent="0.2">
      <c r="A151" s="8" t="s">
        <v>72</v>
      </c>
      <c r="B151" s="202"/>
      <c r="C151" s="7">
        <v>114.5386939167403</v>
      </c>
      <c r="D151" s="7">
        <v>114.88239591959109</v>
      </c>
      <c r="E151" s="7">
        <v>117.35500467944222</v>
      </c>
      <c r="F151" s="7">
        <v>120.31766173994271</v>
      </c>
      <c r="G151" s="7">
        <v>109.5342925316013</v>
      </c>
      <c r="H151" s="7">
        <v>124.77625007961936</v>
      </c>
      <c r="I151" s="7">
        <v>112.10271597961551</v>
      </c>
      <c r="J151" s="7">
        <v>107.85957933439177</v>
      </c>
      <c r="K151" s="7">
        <v>112.49037702045752</v>
      </c>
      <c r="L151" s="7">
        <v>102.18319436145627</v>
      </c>
      <c r="M151" s="11">
        <v>104.67851978373395</v>
      </c>
    </row>
    <row r="152" spans="1:13" ht="17.149999999999999" customHeight="1" x14ac:dyDescent="0.2">
      <c r="A152" s="8" t="s">
        <v>73</v>
      </c>
      <c r="B152" s="202"/>
      <c r="C152" s="7">
        <v>114.82983908791905</v>
      </c>
      <c r="D152" s="7">
        <v>115.14416145466805</v>
      </c>
      <c r="E152" s="7">
        <v>117.69791654947596</v>
      </c>
      <c r="F152" s="7">
        <v>120.12385219857401</v>
      </c>
      <c r="G152" s="7">
        <v>110.12062131234487</v>
      </c>
      <c r="H152" s="7">
        <v>124.96017809894454</v>
      </c>
      <c r="I152" s="7">
        <v>112.64229878960931</v>
      </c>
      <c r="J152" s="7">
        <v>107.89086933439177</v>
      </c>
      <c r="K152" s="7">
        <v>112.49037702045752</v>
      </c>
      <c r="L152" s="7">
        <v>102.18319436145629</v>
      </c>
      <c r="M152" s="11">
        <v>104.67851978373393</v>
      </c>
    </row>
    <row r="153" spans="1:13" ht="17.149999999999999" customHeight="1" x14ac:dyDescent="0.2">
      <c r="A153" s="8" t="s">
        <v>74</v>
      </c>
      <c r="B153" s="202"/>
      <c r="C153" s="7">
        <v>114.88734427483362</v>
      </c>
      <c r="D153" s="7">
        <v>115.23821147660979</v>
      </c>
      <c r="E153" s="7">
        <v>117.84239179277202</v>
      </c>
      <c r="F153" s="7">
        <v>120.13463259857402</v>
      </c>
      <c r="G153" s="7">
        <v>109.7106585304968</v>
      </c>
      <c r="H153" s="7">
        <v>125.43471326744329</v>
      </c>
      <c r="I153" s="7">
        <v>112.64229878960931</v>
      </c>
      <c r="J153" s="7">
        <v>107.84169933439175</v>
      </c>
      <c r="K153" s="7">
        <v>112.4903770204575</v>
      </c>
      <c r="L153" s="7">
        <v>102.18319436145629</v>
      </c>
      <c r="M153" s="11">
        <v>104.67851978373395</v>
      </c>
    </row>
    <row r="154" spans="1:13" ht="17.149999999999999" customHeight="1" x14ac:dyDescent="0.2">
      <c r="A154" s="8" t="s">
        <v>75</v>
      </c>
      <c r="B154" s="202"/>
      <c r="C154" s="7">
        <v>114.94749385421787</v>
      </c>
      <c r="D154" s="7">
        <v>115.35152518852283</v>
      </c>
      <c r="E154" s="7">
        <v>118.05662990691721</v>
      </c>
      <c r="F154" s="7">
        <v>120.15221499857401</v>
      </c>
      <c r="G154" s="7">
        <v>109.7106585304968</v>
      </c>
      <c r="H154" s="7">
        <v>126.01066452809138</v>
      </c>
      <c r="I154" s="7">
        <v>112.64229878960931</v>
      </c>
      <c r="J154" s="7">
        <v>107.66836293919677</v>
      </c>
      <c r="K154" s="7">
        <v>112.08424675992568</v>
      </c>
      <c r="L154" s="7">
        <v>102.18319436145629</v>
      </c>
      <c r="M154" s="11">
        <v>104.67851978373395</v>
      </c>
    </row>
    <row r="155" spans="1:13" ht="17.149999999999999" customHeight="1" x14ac:dyDescent="0.2">
      <c r="A155" s="8" t="s">
        <v>76</v>
      </c>
      <c r="B155" s="202"/>
      <c r="C155" s="7">
        <v>116.08172610599034</v>
      </c>
      <c r="D155" s="7">
        <v>116.48761747224874</v>
      </c>
      <c r="E155" s="7">
        <v>119.55886043346359</v>
      </c>
      <c r="F155" s="7">
        <v>120.08340112271102</v>
      </c>
      <c r="G155" s="7">
        <v>109.81003683074678</v>
      </c>
      <c r="H155" s="7">
        <v>127.79724080520408</v>
      </c>
      <c r="I155" s="7">
        <v>114.47385192513373</v>
      </c>
      <c r="J155" s="7">
        <v>107.76453262541885</v>
      </c>
      <c r="K155" s="7">
        <v>112.32004733682838</v>
      </c>
      <c r="L155" s="7">
        <v>102.18319436145629</v>
      </c>
      <c r="M155" s="11">
        <v>104.67851978373395</v>
      </c>
    </row>
    <row r="156" spans="1:13" ht="17.149999999999999" customHeight="1" x14ac:dyDescent="0.2">
      <c r="A156" s="8" t="s">
        <v>88</v>
      </c>
      <c r="B156" s="202"/>
      <c r="C156" s="7">
        <v>116.19451689894258</v>
      </c>
      <c r="D156" s="7">
        <v>116.58073782943173</v>
      </c>
      <c r="E156" s="7">
        <v>119.64295865423536</v>
      </c>
      <c r="F156" s="7">
        <v>120.22609968479652</v>
      </c>
      <c r="G156" s="7">
        <v>109.91100265179823</v>
      </c>
      <c r="H156" s="7">
        <v>127.95385465355872</v>
      </c>
      <c r="I156" s="7">
        <v>114.48486271226001</v>
      </c>
      <c r="J156" s="7">
        <v>107.88327806743177</v>
      </c>
      <c r="K156" s="7">
        <v>112.3200473368284</v>
      </c>
      <c r="L156" s="7">
        <v>102.28341786559884</v>
      </c>
      <c r="M156" s="11">
        <v>104.67851978373395</v>
      </c>
    </row>
    <row r="157" spans="1:13" ht="17.149999999999999" customHeight="1" x14ac:dyDescent="0.2">
      <c r="A157" s="8" t="s">
        <v>89</v>
      </c>
      <c r="B157" s="202"/>
      <c r="C157" s="7">
        <v>116.38094813122125</v>
      </c>
      <c r="D157" s="7">
        <v>116.76521575568866</v>
      </c>
      <c r="E157" s="7">
        <v>119.82956144370524</v>
      </c>
      <c r="F157" s="7">
        <v>120.27149685177513</v>
      </c>
      <c r="G157" s="7">
        <v>109.93843510561167</v>
      </c>
      <c r="H157" s="7">
        <v>128.42838982205748</v>
      </c>
      <c r="I157" s="7">
        <v>114.49587349938629</v>
      </c>
      <c r="J157" s="7">
        <v>108.06172085992421</v>
      </c>
      <c r="K157" s="7">
        <v>112.3200473368284</v>
      </c>
      <c r="L157" s="7">
        <v>102.44999415425912</v>
      </c>
      <c r="M157" s="11">
        <v>104.75454547390235</v>
      </c>
    </row>
    <row r="158" spans="1:13" ht="17.149999999999999" customHeight="1" x14ac:dyDescent="0.2">
      <c r="A158" s="14" t="s">
        <v>90</v>
      </c>
      <c r="B158" s="202"/>
      <c r="C158" s="7">
        <v>116.71879790131608</v>
      </c>
      <c r="D158" s="7">
        <v>117.12429485191974</v>
      </c>
      <c r="E158" s="7">
        <v>120.26845573877762</v>
      </c>
      <c r="F158" s="7">
        <v>120.2518641306583</v>
      </c>
      <c r="G158" s="7">
        <v>109.75246215000658</v>
      </c>
      <c r="H158" s="7">
        <v>129.52573575853978</v>
      </c>
      <c r="I158" s="7">
        <v>114.60487689099047</v>
      </c>
      <c r="J158" s="7">
        <v>108.19410517480721</v>
      </c>
      <c r="K158" s="7">
        <v>112.3200473368284</v>
      </c>
      <c r="L158" s="7">
        <v>103.00043464056318</v>
      </c>
      <c r="M158" s="11">
        <v>105.16343533598622</v>
      </c>
    </row>
    <row r="159" spans="1:13" ht="17.149999999999999" customHeight="1" x14ac:dyDescent="0.2">
      <c r="A159" s="14"/>
      <c r="B159" s="202"/>
      <c r="C159" s="52"/>
      <c r="D159" s="52"/>
      <c r="E159" s="52"/>
      <c r="F159" s="52"/>
      <c r="G159" s="7"/>
      <c r="H159" s="7"/>
      <c r="I159" s="7"/>
      <c r="J159" s="52"/>
      <c r="K159" s="7"/>
      <c r="L159" s="7"/>
      <c r="M159" s="11"/>
    </row>
    <row r="160" spans="1:13" ht="17.149999999999999" customHeight="1" x14ac:dyDescent="0.2">
      <c r="A160" s="14" t="s">
        <v>380</v>
      </c>
      <c r="B160" s="202" t="s">
        <v>379</v>
      </c>
      <c r="C160" s="7">
        <v>116.72356609003558</v>
      </c>
      <c r="D160" s="7">
        <v>117.13872780427533</v>
      </c>
      <c r="E160" s="7">
        <v>120.3178726186527</v>
      </c>
      <c r="F160" s="7">
        <v>120.25405626275541</v>
      </c>
      <c r="G160" s="7">
        <v>109.63968428436074</v>
      </c>
      <c r="H160" s="7">
        <v>129.55335893460506</v>
      </c>
      <c r="I160" s="7">
        <v>114.70875635774453</v>
      </c>
      <c r="J160" s="7">
        <v>108.10917517480721</v>
      </c>
      <c r="K160" s="7">
        <v>112.3200473368284</v>
      </c>
      <c r="L160" s="7">
        <v>103.00043464056318</v>
      </c>
      <c r="M160" s="11">
        <v>105.16343533598622</v>
      </c>
    </row>
    <row r="161" spans="1:13" ht="17.149999999999999" customHeight="1" x14ac:dyDescent="0.2">
      <c r="A161" s="10" t="s">
        <v>91</v>
      </c>
      <c r="B161" s="202" t="s">
        <v>87</v>
      </c>
      <c r="C161" s="7">
        <v>116.79131648372095</v>
      </c>
      <c r="D161" s="7">
        <v>117.18372765211969</v>
      </c>
      <c r="E161" s="7">
        <v>120.34723996295281</v>
      </c>
      <c r="F161" s="7">
        <v>120.31609462973398</v>
      </c>
      <c r="G161" s="7">
        <v>109.66864076337772</v>
      </c>
      <c r="H161" s="7">
        <v>129.55335893460506</v>
      </c>
      <c r="I161" s="7">
        <v>114.75509193584985</v>
      </c>
      <c r="J161" s="7">
        <v>108.1985751748072</v>
      </c>
      <c r="K161" s="7">
        <v>112.3200473368284</v>
      </c>
      <c r="L161" s="7">
        <v>103.00043464056318</v>
      </c>
      <c r="M161" s="11">
        <v>105.16343533598622</v>
      </c>
    </row>
    <row r="162" spans="1:13" ht="17.149999999999999" customHeight="1" x14ac:dyDescent="0.2">
      <c r="A162" s="10" t="s">
        <v>92</v>
      </c>
      <c r="B162" s="202" t="s">
        <v>87</v>
      </c>
      <c r="C162" s="7">
        <v>117.2992084238016</v>
      </c>
      <c r="D162" s="7">
        <v>117.67376326421268</v>
      </c>
      <c r="E162" s="7">
        <v>120.73826853447486</v>
      </c>
      <c r="F162" s="7">
        <v>120.50338700252669</v>
      </c>
      <c r="G162" s="7">
        <v>110.02678668803595</v>
      </c>
      <c r="H162" s="7">
        <v>130.46556653466939</v>
      </c>
      <c r="I162" s="7">
        <v>114.77473035605101</v>
      </c>
      <c r="J162" s="7">
        <v>108.96981511564937</v>
      </c>
      <c r="K162" s="7">
        <v>113.83999515458653</v>
      </c>
      <c r="L162" s="7">
        <v>103.00043464056318</v>
      </c>
      <c r="M162" s="11">
        <v>105.17122579938454</v>
      </c>
    </row>
    <row r="163" spans="1:13" ht="17.149999999999999" customHeight="1" x14ac:dyDescent="0.2">
      <c r="A163" s="10" t="s">
        <v>93</v>
      </c>
      <c r="B163" s="202" t="s">
        <v>87</v>
      </c>
      <c r="C163" s="7">
        <v>117.37558252541727</v>
      </c>
      <c r="D163" s="7">
        <v>117.72609732082704</v>
      </c>
      <c r="E163" s="7">
        <v>120.75006316089873</v>
      </c>
      <c r="F163" s="7">
        <v>120.63617359764504</v>
      </c>
      <c r="G163" s="7">
        <v>110.08317562086637</v>
      </c>
      <c r="H163" s="7">
        <v>130.46556653466939</v>
      </c>
      <c r="I163" s="7">
        <v>114.76371956892473</v>
      </c>
      <c r="J163" s="7">
        <v>109.13729111761252</v>
      </c>
      <c r="K163" s="7">
        <v>113.8972491423165</v>
      </c>
      <c r="L163" s="7">
        <v>103.00043464056317</v>
      </c>
      <c r="M163" s="11">
        <v>105.17122579938456</v>
      </c>
    </row>
    <row r="164" spans="1:13" ht="17.149999999999999" customHeight="1" x14ac:dyDescent="0.2">
      <c r="A164" s="10" t="s">
        <v>394</v>
      </c>
      <c r="B164" s="202" t="s">
        <v>395</v>
      </c>
      <c r="C164" s="7">
        <v>117.27413469717955</v>
      </c>
      <c r="D164" s="7">
        <v>117.67935563954234</v>
      </c>
      <c r="E164" s="7">
        <v>120.75611209372096</v>
      </c>
      <c r="F164" s="7">
        <v>120.63159909856934</v>
      </c>
      <c r="G164" s="7">
        <v>110.16699700748022</v>
      </c>
      <c r="H164" s="7">
        <v>130.46556653466939</v>
      </c>
      <c r="I164" s="7">
        <v>114.76371956892473</v>
      </c>
      <c r="J164" s="7">
        <v>108.94061111761252</v>
      </c>
      <c r="K164" s="7">
        <v>113.89724914231648</v>
      </c>
      <c r="L164" s="7">
        <v>103.00043464056318</v>
      </c>
      <c r="M164" s="11">
        <v>105.17122579938454</v>
      </c>
    </row>
    <row r="165" spans="1:13" ht="17.149999999999999" customHeight="1" x14ac:dyDescent="0.2">
      <c r="A165" s="10" t="s">
        <v>73</v>
      </c>
      <c r="B165" s="202" t="s">
        <v>87</v>
      </c>
      <c r="C165" s="7">
        <v>117.93458891440925</v>
      </c>
      <c r="D165" s="7">
        <v>118.30118739466758</v>
      </c>
      <c r="E165" s="7">
        <v>121.44783645482786</v>
      </c>
      <c r="F165" s="7">
        <v>120.72725661844399</v>
      </c>
      <c r="G165" s="7">
        <v>109.97991879184838</v>
      </c>
      <c r="H165" s="7">
        <v>130.30895268631474</v>
      </c>
      <c r="I165" s="7">
        <v>116.40678878760311</v>
      </c>
      <c r="J165" s="7">
        <v>109.36393069384368</v>
      </c>
      <c r="K165" s="7">
        <v>114.77388826188344</v>
      </c>
      <c r="L165" s="7">
        <v>103.00043464056318</v>
      </c>
      <c r="M165" s="11">
        <v>105.17122579938456</v>
      </c>
    </row>
    <row r="166" spans="1:13" ht="17.149999999999999" customHeight="1" x14ac:dyDescent="0.2">
      <c r="A166" s="10" t="s">
        <v>74</v>
      </c>
      <c r="B166" s="202" t="s">
        <v>87</v>
      </c>
      <c r="C166" s="7">
        <v>117.78366225544835</v>
      </c>
      <c r="D166" s="7">
        <v>118.15860037934461</v>
      </c>
      <c r="E166" s="7">
        <v>121.18422575266051</v>
      </c>
      <c r="F166" s="7">
        <v>120.69199670100895</v>
      </c>
      <c r="G166" s="7">
        <v>109.88809712206212</v>
      </c>
      <c r="H166" s="7">
        <v>129.67780366945175</v>
      </c>
      <c r="I166" s="7">
        <v>116.36274563909804</v>
      </c>
      <c r="J166" s="7">
        <v>109.56508069384368</v>
      </c>
      <c r="K166" s="7">
        <v>114.77388826188344</v>
      </c>
      <c r="L166" s="7">
        <v>103.00043464056318</v>
      </c>
      <c r="M166" s="11">
        <v>105.17122579938456</v>
      </c>
    </row>
    <row r="167" spans="1:13" ht="17.149999999999999" customHeight="1" x14ac:dyDescent="0.2">
      <c r="A167" s="10" t="s">
        <v>75</v>
      </c>
      <c r="B167" s="202" t="s">
        <v>87</v>
      </c>
      <c r="C167" s="7">
        <v>117.60277018031886</v>
      </c>
      <c r="D167" s="7">
        <v>117.97743858385414</v>
      </c>
      <c r="E167" s="7">
        <v>121.04437538194139</v>
      </c>
      <c r="F167" s="7">
        <v>120.66562310100893</v>
      </c>
      <c r="G167" s="7">
        <v>109.94040620849097</v>
      </c>
      <c r="H167" s="7">
        <v>129.33579950449229</v>
      </c>
      <c r="I167" s="7">
        <v>116.32971327771922</v>
      </c>
      <c r="J167" s="7">
        <v>109.26658429865711</v>
      </c>
      <c r="K167" s="7">
        <v>114.36775800137127</v>
      </c>
      <c r="L167" s="7">
        <v>103.00043464056317</v>
      </c>
      <c r="M167" s="11">
        <v>105.17122579938454</v>
      </c>
    </row>
    <row r="168" spans="1:13" ht="17.149999999999999" customHeight="1" x14ac:dyDescent="0.2">
      <c r="A168" s="10" t="s">
        <v>76</v>
      </c>
      <c r="B168" s="202" t="s">
        <v>87</v>
      </c>
      <c r="C168" s="7">
        <v>118.29330497682794</v>
      </c>
      <c r="D168" s="7">
        <v>118.66308977794532</v>
      </c>
      <c r="E168" s="7">
        <v>121.62221059738008</v>
      </c>
      <c r="F168" s="7">
        <v>120.72734880886306</v>
      </c>
      <c r="G168" s="7">
        <v>109.85357829668864</v>
      </c>
      <c r="H168" s="7">
        <v>129.05592027550992</v>
      </c>
      <c r="I168" s="7">
        <v>117.81402676483425</v>
      </c>
      <c r="J168" s="7">
        <v>110.25845937067213</v>
      </c>
      <c r="K168" s="7">
        <v>114.36775800137127</v>
      </c>
      <c r="L168" s="7">
        <v>105.06934280564887</v>
      </c>
      <c r="M168" s="11">
        <v>106.73346067964741</v>
      </c>
    </row>
    <row r="169" spans="1:13" ht="17.149999999999999" customHeight="1" x14ac:dyDescent="0.2">
      <c r="A169" s="10" t="s">
        <v>88</v>
      </c>
      <c r="B169" s="202" t="s">
        <v>87</v>
      </c>
      <c r="C169" s="7">
        <v>118.05534474881708</v>
      </c>
      <c r="D169" s="7">
        <v>118.38785450041878</v>
      </c>
      <c r="E169" s="7">
        <v>121.13156605010178</v>
      </c>
      <c r="F169" s="7">
        <v>120.72487888165332</v>
      </c>
      <c r="G169" s="7">
        <v>109.88825071944086</v>
      </c>
      <c r="H169" s="7">
        <v>127.7474039058591</v>
      </c>
      <c r="I169" s="7">
        <v>117.7920051905829</v>
      </c>
      <c r="J169" s="7">
        <v>110.59503936161093</v>
      </c>
      <c r="K169" s="7">
        <v>114.36775800137127</v>
      </c>
      <c r="L169" s="7">
        <v>105.79140561623208</v>
      </c>
      <c r="M169" s="11">
        <v>106.73346067964741</v>
      </c>
    </row>
    <row r="170" spans="1:13" ht="17.149999999999999" customHeight="1" x14ac:dyDescent="0.2">
      <c r="A170" s="10" t="s">
        <v>89</v>
      </c>
      <c r="B170" s="202" t="s">
        <v>87</v>
      </c>
      <c r="C170" s="7">
        <v>117.86525786380257</v>
      </c>
      <c r="D170" s="7">
        <v>118.20933059656781</v>
      </c>
      <c r="E170" s="7">
        <v>120.89087445849071</v>
      </c>
      <c r="F170" s="7">
        <v>120.76386594252337</v>
      </c>
      <c r="G170" s="7">
        <v>109.87263031022178</v>
      </c>
      <c r="H170" s="7">
        <v>127.08863171294036</v>
      </c>
      <c r="I170" s="7">
        <v>117.7920051905829</v>
      </c>
      <c r="J170" s="7">
        <v>110.59308697030745</v>
      </c>
      <c r="K170" s="7">
        <v>114.57264930572113</v>
      </c>
      <c r="L170" s="7">
        <v>105.79140561623211</v>
      </c>
      <c r="M170" s="11">
        <v>106.73346067964741</v>
      </c>
    </row>
    <row r="171" spans="1:13" ht="17.149999999999999" customHeight="1" x14ac:dyDescent="0.2">
      <c r="A171" s="10" t="s">
        <v>90</v>
      </c>
      <c r="B171" s="202" t="s">
        <v>87</v>
      </c>
      <c r="C171" s="7">
        <v>118.63841592265368</v>
      </c>
      <c r="D171" s="7">
        <v>119.02708453297453</v>
      </c>
      <c r="E171" s="7">
        <v>121.88496525512343</v>
      </c>
      <c r="F171" s="7">
        <v>120.75608324833505</v>
      </c>
      <c r="G171" s="7">
        <v>109.89054671200097</v>
      </c>
      <c r="H171" s="7">
        <v>127.08863171294036</v>
      </c>
      <c r="I171" s="7">
        <v>119.95400347197207</v>
      </c>
      <c r="J171" s="7">
        <v>110.91000088435183</v>
      </c>
      <c r="K171" s="7">
        <v>114.57170222879955</v>
      </c>
      <c r="L171" s="7">
        <v>106.19496375681166</v>
      </c>
      <c r="M171" s="11">
        <v>107.7111709168677</v>
      </c>
    </row>
    <row r="172" spans="1:13" ht="17.149999999999999" customHeight="1" x14ac:dyDescent="0.2">
      <c r="A172" s="10"/>
      <c r="B172" s="20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401</v>
      </c>
      <c r="B173" s="202" t="s">
        <v>402</v>
      </c>
      <c r="C173" s="7">
        <v>118.70608100908741</v>
      </c>
      <c r="D173" s="7">
        <v>119.09838102758125</v>
      </c>
      <c r="E173" s="7">
        <v>121.92731957051353</v>
      </c>
      <c r="F173" s="7">
        <v>120.76927382693697</v>
      </c>
      <c r="G173" s="7">
        <v>109.96522394736368</v>
      </c>
      <c r="H173" s="7">
        <v>127.08863171294036</v>
      </c>
      <c r="I173" s="7">
        <v>120.03091431343043</v>
      </c>
      <c r="J173" s="7">
        <v>111.06350028121901</v>
      </c>
      <c r="K173" s="7">
        <v>114.97783248931177</v>
      </c>
      <c r="L173" s="7">
        <v>106.19496375681166</v>
      </c>
      <c r="M173" s="11">
        <v>107.79769192527068</v>
      </c>
    </row>
    <row r="174" spans="1:13" ht="17.149999999999999" customHeight="1" x14ac:dyDescent="0.2">
      <c r="A174" s="10" t="s">
        <v>91</v>
      </c>
      <c r="B174" s="202"/>
      <c r="C174" s="7">
        <v>118.32644627059589</v>
      </c>
      <c r="D174" s="7">
        <v>118.72068701431741</v>
      </c>
      <c r="E174" s="7">
        <v>121.48554391345937</v>
      </c>
      <c r="F174" s="7">
        <v>120.74243975414672</v>
      </c>
      <c r="G174" s="7">
        <v>109.91493111539236</v>
      </c>
      <c r="H174" s="7">
        <v>125.90910601558672</v>
      </c>
      <c r="I174" s="7">
        <v>120.03091431343043</v>
      </c>
      <c r="J174" s="7">
        <v>110.86781388603241</v>
      </c>
      <c r="K174" s="7">
        <v>114.57170222879958</v>
      </c>
      <c r="L174" s="7">
        <v>106.19496375681166</v>
      </c>
      <c r="M174" s="11">
        <v>107.79769192527067</v>
      </c>
    </row>
    <row r="175" spans="1:13" ht="17.149999999999999" customHeight="1" x14ac:dyDescent="0.2">
      <c r="A175" s="10" t="s">
        <v>92</v>
      </c>
      <c r="B175" s="202"/>
      <c r="C175" s="7">
        <v>118.09439714573</v>
      </c>
      <c r="D175" s="7">
        <v>118.47868404642111</v>
      </c>
      <c r="E175" s="7">
        <v>121.17962131072153</v>
      </c>
      <c r="F175" s="7">
        <v>120.79031625754858</v>
      </c>
      <c r="G175" s="7">
        <v>109.88810799270762</v>
      </c>
      <c r="H175" s="7">
        <v>124.74541555837546</v>
      </c>
      <c r="I175" s="7">
        <v>120.29460047976832</v>
      </c>
      <c r="J175" s="7">
        <v>110.80735839098099</v>
      </c>
      <c r="K175" s="7">
        <v>114.37768747938203</v>
      </c>
      <c r="L175" s="7">
        <v>106.19496375681166</v>
      </c>
      <c r="M175" s="11">
        <v>107.79769192527068</v>
      </c>
    </row>
    <row r="176" spans="1:13" ht="17.149999999999999" customHeight="1" x14ac:dyDescent="0.2">
      <c r="A176" s="10" t="s">
        <v>93</v>
      </c>
      <c r="B176" s="202"/>
      <c r="C176" s="7">
        <v>117.68227149908682</v>
      </c>
      <c r="D176" s="7">
        <v>118.0595865916097</v>
      </c>
      <c r="E176" s="7">
        <v>120.64165158224016</v>
      </c>
      <c r="F176" s="7">
        <v>120.75182756942635</v>
      </c>
      <c r="G176" s="7">
        <v>109.41985209571676</v>
      </c>
      <c r="H176" s="7">
        <v>123.43689918872464</v>
      </c>
      <c r="I176" s="7">
        <v>120.26156811838953</v>
      </c>
      <c r="J176" s="7">
        <v>110.72588740931208</v>
      </c>
      <c r="K176" s="7">
        <v>113.96211232908728</v>
      </c>
      <c r="L176" s="7">
        <v>106.26295041144581</v>
      </c>
      <c r="M176" s="11">
        <v>107.79769192527068</v>
      </c>
    </row>
    <row r="177" spans="1:13" ht="17.149999999999999" customHeight="1" x14ac:dyDescent="0.2">
      <c r="A177" s="10" t="s">
        <v>403</v>
      </c>
      <c r="B177" s="202"/>
      <c r="C177" s="7">
        <v>117.3165270972285</v>
      </c>
      <c r="D177" s="7">
        <v>117.70023253510095</v>
      </c>
      <c r="E177" s="7">
        <v>120.11957778490546</v>
      </c>
      <c r="F177" s="7">
        <v>120.64402769478177</v>
      </c>
      <c r="G177" s="7">
        <v>109.17715193000254</v>
      </c>
      <c r="H177" s="7">
        <v>122.10075964301632</v>
      </c>
      <c r="I177" s="7">
        <v>120.26156811838953</v>
      </c>
      <c r="J177" s="7">
        <v>110.82869740931207</v>
      </c>
      <c r="K177" s="7">
        <v>113.9621123290873</v>
      </c>
      <c r="L177" s="7">
        <v>106.26295041144581</v>
      </c>
      <c r="M177" s="11">
        <v>107.79769192527067</v>
      </c>
    </row>
    <row r="178" spans="1:13" ht="17.149999999999999" customHeight="1" x14ac:dyDescent="0.2">
      <c r="A178" s="10" t="s">
        <v>73</v>
      </c>
      <c r="B178" s="202"/>
      <c r="C178" s="7">
        <v>117.4264547473442</v>
      </c>
      <c r="D178" s="7">
        <v>117.81259512209168</v>
      </c>
      <c r="E178" s="7">
        <v>120.25311991676479</v>
      </c>
      <c r="F178" s="7">
        <v>120.67645232965754</v>
      </c>
      <c r="G178" s="7">
        <v>109.30941174787517</v>
      </c>
      <c r="H178" s="7">
        <v>121.21730597731096</v>
      </c>
      <c r="I178" s="7">
        <v>121.23295013755779</v>
      </c>
      <c r="J178" s="7">
        <v>110.88090488345787</v>
      </c>
      <c r="K178" s="7">
        <v>114.37768747938203</v>
      </c>
      <c r="L178" s="7">
        <v>106.26295041144581</v>
      </c>
      <c r="M178" s="11">
        <v>107.79769192527068</v>
      </c>
    </row>
    <row r="179" spans="1:13" ht="17.149999999999999" customHeight="1" x14ac:dyDescent="0.2">
      <c r="A179" s="10" t="s">
        <v>74</v>
      </c>
      <c r="B179" s="202"/>
      <c r="C179" s="7">
        <v>117.49863764932073</v>
      </c>
      <c r="D179" s="7">
        <v>117.86494729723034</v>
      </c>
      <c r="E179" s="7">
        <v>120.29872344183059</v>
      </c>
      <c r="F179" s="7">
        <v>120.66033890825946</v>
      </c>
      <c r="G179" s="7">
        <v>109.39970939244289</v>
      </c>
      <c r="H179" s="7">
        <v>121.37391982567523</v>
      </c>
      <c r="I179" s="7">
        <v>121.19450317055674</v>
      </c>
      <c r="J179" s="7">
        <v>110.95242488345787</v>
      </c>
      <c r="K179" s="7">
        <v>114.37768747938202</v>
      </c>
      <c r="L179" s="7">
        <v>106.26295041144581</v>
      </c>
      <c r="M179" s="11">
        <v>107.79769192527067</v>
      </c>
    </row>
    <row r="180" spans="1:13" ht="17.149999999999999" customHeight="1" x14ac:dyDescent="0.2">
      <c r="A180" s="10" t="s">
        <v>75</v>
      </c>
      <c r="B180" s="202"/>
      <c r="C180" s="7">
        <v>117.52463276592344</v>
      </c>
      <c r="D180" s="7">
        <v>117.89209714220158</v>
      </c>
      <c r="E180" s="7">
        <v>120.2854202558685</v>
      </c>
      <c r="F180" s="7">
        <v>120.65015359267875</v>
      </c>
      <c r="G180" s="7">
        <v>109.50181908160403</v>
      </c>
      <c r="H180" s="7">
        <v>121.37391982567523</v>
      </c>
      <c r="I180" s="7">
        <v>121.15046002205169</v>
      </c>
      <c r="J180" s="7">
        <v>111.09447127865285</v>
      </c>
      <c r="K180" s="7">
        <v>114.78381773991384</v>
      </c>
      <c r="L180" s="7">
        <v>106.26295041144581</v>
      </c>
      <c r="M180" s="11">
        <v>107.79769192527067</v>
      </c>
    </row>
    <row r="181" spans="1:13" ht="17.149999999999999" customHeight="1" x14ac:dyDescent="0.2">
      <c r="A181" s="10" t="s">
        <v>76</v>
      </c>
      <c r="B181" s="202"/>
      <c r="C181" s="7">
        <v>117.77748043028581</v>
      </c>
      <c r="D181" s="7">
        <v>118.1554695453122</v>
      </c>
      <c r="E181" s="7">
        <v>120.63478200693915</v>
      </c>
      <c r="F181" s="7">
        <v>120.62796031011376</v>
      </c>
      <c r="G181" s="7">
        <v>109.60265086017949</v>
      </c>
      <c r="H181" s="7">
        <v>121.50470496154004</v>
      </c>
      <c r="I181" s="7">
        <v>121.79329581928441</v>
      </c>
      <c r="J181" s="7">
        <v>111.11361279946232</v>
      </c>
      <c r="K181" s="7">
        <v>114.78381773991384</v>
      </c>
      <c r="L181" s="7">
        <v>106.29779167104091</v>
      </c>
      <c r="M181" s="11">
        <v>107.79769192527068</v>
      </c>
    </row>
    <row r="182" spans="1:13" ht="17.149999999999999" customHeight="1" x14ac:dyDescent="0.2">
      <c r="A182" s="10" t="s">
        <v>88</v>
      </c>
      <c r="B182" s="202"/>
      <c r="C182" s="7">
        <v>117.86215716283751</v>
      </c>
      <c r="D182" s="7">
        <v>118.20355195089238</v>
      </c>
      <c r="E182" s="7">
        <v>120.68557217330164</v>
      </c>
      <c r="F182" s="7">
        <v>120.5606006043021</v>
      </c>
      <c r="G182" s="7">
        <v>109.59388686602219</v>
      </c>
      <c r="H182" s="7">
        <v>121.66131880989469</v>
      </c>
      <c r="I182" s="7">
        <v>121.79329581928441</v>
      </c>
      <c r="J182" s="7">
        <v>111.15400449891889</v>
      </c>
      <c r="K182" s="7">
        <v>115.18994800042604</v>
      </c>
      <c r="L182" s="7">
        <v>106.29779167104091</v>
      </c>
      <c r="M182" s="11">
        <v>107.19572036935207</v>
      </c>
    </row>
    <row r="183" spans="1:13" ht="17.149999999999999" customHeight="1" x14ac:dyDescent="0.2">
      <c r="A183" s="10" t="s">
        <v>89</v>
      </c>
      <c r="B183" s="202"/>
      <c r="C183" s="7">
        <v>117.8321911501927</v>
      </c>
      <c r="D183" s="7">
        <v>118.21298470846634</v>
      </c>
      <c r="E183" s="7">
        <v>120.67768378793438</v>
      </c>
      <c r="F183" s="7">
        <v>120.49805369849044</v>
      </c>
      <c r="G183" s="7">
        <v>109.56797843742727</v>
      </c>
      <c r="H183" s="7">
        <v>121.66131880989469</v>
      </c>
      <c r="I183" s="7">
        <v>121.79329581928441</v>
      </c>
      <c r="J183" s="7">
        <v>111.21263355956248</v>
      </c>
      <c r="K183" s="7">
        <v>115.21211074795085</v>
      </c>
      <c r="L183" s="7">
        <v>106.29779167104091</v>
      </c>
      <c r="M183" s="11">
        <v>107.19572036935207</v>
      </c>
    </row>
    <row r="184" spans="1:13" ht="17.149999999999999" customHeight="1" x14ac:dyDescent="0.2">
      <c r="A184" s="10" t="s">
        <v>90</v>
      </c>
      <c r="B184" s="202"/>
      <c r="C184" s="7">
        <v>117.74455159551862</v>
      </c>
      <c r="D184" s="7">
        <v>118.12126525129234</v>
      </c>
      <c r="E184" s="7">
        <v>120.48864086570002</v>
      </c>
      <c r="F184" s="7">
        <v>120.45998631011378</v>
      </c>
      <c r="G184" s="7">
        <v>109.63259343063622</v>
      </c>
      <c r="H184" s="7">
        <v>120.9665832261106</v>
      </c>
      <c r="I184" s="7">
        <v>121.93686792812343</v>
      </c>
      <c r="J184" s="7">
        <v>111.39733666290554</v>
      </c>
      <c r="K184" s="7">
        <v>115.61824100848266</v>
      </c>
      <c r="L184" s="7">
        <v>106.49235463400368</v>
      </c>
      <c r="M184" s="11">
        <v>107.21086111009278</v>
      </c>
    </row>
    <row r="185" spans="1:13" ht="17.149999999999999" customHeight="1" x14ac:dyDescent="0.2">
      <c r="A185" s="10"/>
      <c r="B185" s="20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410</v>
      </c>
      <c r="B186" s="202" t="s">
        <v>411</v>
      </c>
      <c r="C186" s="7">
        <v>118.9841944897202</v>
      </c>
      <c r="D186" s="7">
        <v>119.37835659462809</v>
      </c>
      <c r="E186" s="7">
        <v>122.08389533676625</v>
      </c>
      <c r="F186" s="7">
        <v>120.45165558290401</v>
      </c>
      <c r="G186" s="7">
        <v>109.77660871792391</v>
      </c>
      <c r="H186" s="7">
        <v>125.2605577879891</v>
      </c>
      <c r="I186" s="7">
        <v>121.93686792812343</v>
      </c>
      <c r="J186" s="7">
        <v>111.69396161119714</v>
      </c>
      <c r="K186" s="7">
        <v>116.44939130907214</v>
      </c>
      <c r="L186" s="7">
        <v>106.49235463400368</v>
      </c>
      <c r="M186" s="11">
        <v>107.21086111009278</v>
      </c>
    </row>
    <row r="187" spans="1:13" ht="17.149999999999999" customHeight="1" x14ac:dyDescent="0.2">
      <c r="A187" s="10" t="s">
        <v>91</v>
      </c>
      <c r="B187" s="202"/>
      <c r="C187" s="7">
        <v>119.5509586893061</v>
      </c>
      <c r="D187" s="7">
        <v>119.94506559418427</v>
      </c>
      <c r="E187" s="7">
        <v>122.8580015287027</v>
      </c>
      <c r="F187" s="7">
        <v>120.47519390034476</v>
      </c>
      <c r="G187" s="7">
        <v>109.9309120245865</v>
      </c>
      <c r="H187" s="7">
        <v>127.27839907925625</v>
      </c>
      <c r="I187" s="7">
        <v>121.96990028950223</v>
      </c>
      <c r="J187" s="7">
        <v>111.67161161119715</v>
      </c>
      <c r="K187" s="7">
        <v>116.44939130907215</v>
      </c>
      <c r="L187" s="7">
        <v>106.49235463400369</v>
      </c>
      <c r="M187" s="11">
        <v>107.21086111009279</v>
      </c>
    </row>
    <row r="188" spans="1:13" ht="17.149999999999999" customHeight="1" x14ac:dyDescent="0.2">
      <c r="A188" s="10" t="s">
        <v>92</v>
      </c>
      <c r="B188" s="202"/>
      <c r="C188" s="7">
        <v>120.09821397595422</v>
      </c>
      <c r="D188" s="7">
        <v>120.49972798877454</v>
      </c>
      <c r="E188" s="7">
        <v>123.40370148130887</v>
      </c>
      <c r="F188" s="7">
        <v>120.58200877775151</v>
      </c>
      <c r="G188" s="7">
        <v>110.27955022690439</v>
      </c>
      <c r="H188" s="7">
        <v>128.61697425994714</v>
      </c>
      <c r="I188" s="7">
        <v>122.00174107385479</v>
      </c>
      <c r="J188" s="7">
        <v>112.25172954377304</v>
      </c>
      <c r="K188" s="7">
        <v>117.82818780547453</v>
      </c>
      <c r="L188" s="7">
        <v>106.4923546340037</v>
      </c>
      <c r="M188" s="11">
        <v>107.21335405838019</v>
      </c>
    </row>
    <row r="189" spans="1:13" ht="17.149999999999999" customHeight="1" x14ac:dyDescent="0.2">
      <c r="A189" s="10" t="s">
        <v>93</v>
      </c>
      <c r="B189" s="202"/>
      <c r="C189" s="7">
        <v>120.13453159378774</v>
      </c>
      <c r="D189" s="7">
        <v>120.53181344808037</v>
      </c>
      <c r="E189" s="7">
        <v>123.44236223753632</v>
      </c>
      <c r="F189" s="7">
        <v>120.66060935635343</v>
      </c>
      <c r="G189" s="7">
        <v>110.35575148747061</v>
      </c>
      <c r="H189" s="7">
        <v>128.64459743601245</v>
      </c>
      <c r="I189" s="7">
        <v>122.03477343523359</v>
      </c>
      <c r="J189" s="7">
        <v>112.265139543773</v>
      </c>
      <c r="K189" s="7">
        <v>117.82818780547453</v>
      </c>
      <c r="L189" s="7">
        <v>106.4923546340037</v>
      </c>
      <c r="M189" s="11">
        <v>107.21335405838016</v>
      </c>
    </row>
    <row r="190" spans="1:13" ht="17.149999999999999" customHeight="1" x14ac:dyDescent="0.2">
      <c r="A190" s="10" t="s">
        <v>403</v>
      </c>
      <c r="B190" s="202"/>
      <c r="C190" s="7">
        <v>120.40446070038404</v>
      </c>
      <c r="D190" s="7">
        <v>120.83331016192565</v>
      </c>
      <c r="E190" s="7">
        <v>123.71746785992198</v>
      </c>
      <c r="F190" s="7">
        <v>120.78661655635344</v>
      </c>
      <c r="G190" s="7">
        <v>110.35575148747061</v>
      </c>
      <c r="H190" s="7">
        <v>129.27579504879114</v>
      </c>
      <c r="I190" s="7">
        <v>122.10065658210851</v>
      </c>
      <c r="J190" s="7">
        <v>112.64159344365343</v>
      </c>
      <c r="K190" s="7">
        <v>118.659338106064</v>
      </c>
      <c r="L190" s="7">
        <v>106.79470182226635</v>
      </c>
      <c r="M190" s="11">
        <v>107.23334427842897</v>
      </c>
    </row>
    <row r="191" spans="1:13" ht="17.149999999999999" customHeight="1" x14ac:dyDescent="0.2">
      <c r="A191" s="10" t="s">
        <v>73</v>
      </c>
      <c r="B191" s="202"/>
      <c r="C191" s="7">
        <v>121.96620889793809</v>
      </c>
      <c r="D191" s="7">
        <v>122.46956391625433</v>
      </c>
      <c r="E191" s="7">
        <v>125.71503538148792</v>
      </c>
      <c r="F191" s="7">
        <v>121.03367761389677</v>
      </c>
      <c r="G191" s="7">
        <v>110.49217652082392</v>
      </c>
      <c r="H191" s="7">
        <v>133.80060442838095</v>
      </c>
      <c r="I191" s="7">
        <v>122.73975620989158</v>
      </c>
      <c r="J191" s="7">
        <v>113.25162729687345</v>
      </c>
      <c r="K191" s="7">
        <v>119.46541319418563</v>
      </c>
      <c r="L191" s="7">
        <v>106.86036585295999</v>
      </c>
      <c r="M191" s="11">
        <v>107.90103446690007</v>
      </c>
    </row>
    <row r="192" spans="1:13" ht="17.149999999999999" customHeight="1" x14ac:dyDescent="0.2">
      <c r="A192" s="10" t="s">
        <v>74</v>
      </c>
      <c r="B192" s="202"/>
      <c r="C192" s="7">
        <v>122.89190053480199</v>
      </c>
      <c r="D192" s="7">
        <v>123.38777029739211</v>
      </c>
      <c r="E192" s="7">
        <v>126.97069015858064</v>
      </c>
      <c r="F192" s="7">
        <v>121.08202130993371</v>
      </c>
      <c r="G192" s="7">
        <v>110.64457904195633</v>
      </c>
      <c r="H192" s="7">
        <v>136.85517640011727</v>
      </c>
      <c r="I192" s="7">
        <v>122.98324349094536</v>
      </c>
      <c r="J192" s="7">
        <v>113.21139729687346</v>
      </c>
      <c r="K192" s="7">
        <v>119.46541319418563</v>
      </c>
      <c r="L192" s="7">
        <v>106.86036585295999</v>
      </c>
      <c r="M192" s="11">
        <v>107.90103446690009</v>
      </c>
    </row>
    <row r="193" spans="1:13" ht="17.149999999999999" customHeight="1" x14ac:dyDescent="0.2">
      <c r="A193" s="10" t="s">
        <v>75</v>
      </c>
      <c r="B193" s="202"/>
      <c r="C193" s="7">
        <v>123.56270317100982</v>
      </c>
      <c r="D193" s="7">
        <v>124.07826660087032</v>
      </c>
      <c r="E193" s="7">
        <v>127.84617051068182</v>
      </c>
      <c r="F193" s="7">
        <v>121.08739480108575</v>
      </c>
      <c r="G193" s="7">
        <v>110.67581986039548</v>
      </c>
      <c r="H193" s="7">
        <v>139.0158271951457</v>
      </c>
      <c r="I193" s="7">
        <v>123.14660275726402</v>
      </c>
      <c r="J193" s="7">
        <v>113.37649343767295</v>
      </c>
      <c r="K193" s="7">
        <v>119.46541319418563</v>
      </c>
      <c r="L193" s="7">
        <v>107.16307105614594</v>
      </c>
      <c r="M193" s="11">
        <v>107.92201052675014</v>
      </c>
    </row>
    <row r="194" spans="1:13" ht="17.149999999999999" customHeight="1" x14ac:dyDescent="0.2">
      <c r="A194" s="10" t="s">
        <v>76</v>
      </c>
      <c r="B194" s="202"/>
      <c r="C194" s="7">
        <v>124.57168288460825</v>
      </c>
      <c r="D194" s="7">
        <v>125.12203955566056</v>
      </c>
      <c r="E194" s="7">
        <v>129.27636351427387</v>
      </c>
      <c r="F194" s="7">
        <v>121.14499429527412</v>
      </c>
      <c r="G194" s="7">
        <v>110.6998091817955</v>
      </c>
      <c r="H194" s="7">
        <v>141.55916421020609</v>
      </c>
      <c r="I194" s="7">
        <v>124.20029769607993</v>
      </c>
      <c r="J194" s="7">
        <v>113.32273848119664</v>
      </c>
      <c r="K194" s="7">
        <v>119.46541319418563</v>
      </c>
      <c r="L194" s="7">
        <v>107.16307105614594</v>
      </c>
      <c r="M194" s="11">
        <v>107.31464965922225</v>
      </c>
    </row>
    <row r="195" spans="1:13" ht="17.149999999999999" customHeight="1" x14ac:dyDescent="0.2">
      <c r="A195" s="10" t="s">
        <v>88</v>
      </c>
      <c r="B195" s="202"/>
      <c r="C195" s="7">
        <v>125.32773299039872</v>
      </c>
      <c r="D195" s="7">
        <v>125.87029024090285</v>
      </c>
      <c r="E195" s="7">
        <v>130.28529474034002</v>
      </c>
      <c r="F195" s="7">
        <v>121.23437527387603</v>
      </c>
      <c r="G195" s="7">
        <v>110.77601044236171</v>
      </c>
      <c r="H195" s="7">
        <v>144.18537075346239</v>
      </c>
      <c r="I195" s="7">
        <v>124.25535163171004</v>
      </c>
      <c r="J195" s="7">
        <v>113.33059236154909</v>
      </c>
      <c r="K195" s="7">
        <v>119.46541319418561</v>
      </c>
      <c r="L195" s="7">
        <v>107.39768681350418</v>
      </c>
      <c r="M195" s="11">
        <v>107.34098986540792</v>
      </c>
    </row>
    <row r="196" spans="1:13" ht="17.149999999999999" customHeight="1" x14ac:dyDescent="0.2">
      <c r="A196" s="10" t="s">
        <v>89</v>
      </c>
      <c r="B196" s="202"/>
      <c r="C196" s="7">
        <v>126.32950430543256</v>
      </c>
      <c r="D196" s="7">
        <v>126.86940561941606</v>
      </c>
      <c r="E196" s="7">
        <v>131.33542271515645</v>
      </c>
      <c r="F196" s="7">
        <v>121.4566975024434</v>
      </c>
      <c r="G196" s="7">
        <v>112.78842826824301</v>
      </c>
      <c r="H196" s="7">
        <v>146.4703185973477</v>
      </c>
      <c r="I196" s="7">
        <v>124.32123477858619</v>
      </c>
      <c r="J196" s="7">
        <v>114.18481942890291</v>
      </c>
      <c r="K196" s="7">
        <v>120.70222664330215</v>
      </c>
      <c r="L196" s="7">
        <v>108.85557644168451</v>
      </c>
      <c r="M196" s="11">
        <v>107.4645155511936</v>
      </c>
    </row>
    <row r="197" spans="1:13" ht="17.149999999999999" customHeight="1" x14ac:dyDescent="0.2">
      <c r="A197" s="10" t="s">
        <v>90</v>
      </c>
      <c r="B197" s="202"/>
      <c r="C197" s="7">
        <v>127.50949090114057</v>
      </c>
      <c r="D197" s="7">
        <v>128.10231672307444</v>
      </c>
      <c r="E197" s="7">
        <v>132.92270964577838</v>
      </c>
      <c r="F197" s="7">
        <v>121.49433222965318</v>
      </c>
      <c r="G197" s="7">
        <v>113.42160731206033</v>
      </c>
      <c r="H197" s="7">
        <v>147.39914439400025</v>
      </c>
      <c r="I197" s="7">
        <v>126.91529606511487</v>
      </c>
      <c r="J197" s="7">
        <v>114.41121608700743</v>
      </c>
      <c r="K197" s="7">
        <v>120.89958049304862</v>
      </c>
      <c r="L197" s="7">
        <v>108.94418994930996</v>
      </c>
      <c r="M197" s="11">
        <v>107.46451555119361</v>
      </c>
    </row>
    <row r="198" spans="1:13" ht="17.149999999999999" customHeight="1" x14ac:dyDescent="0.2">
      <c r="A198" s="10"/>
      <c r="B198" s="20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412</v>
      </c>
      <c r="B199" s="202" t="s">
        <v>413</v>
      </c>
      <c r="C199" s="7">
        <v>127.66755710840486</v>
      </c>
      <c r="D199" s="7">
        <v>128.27648668177426</v>
      </c>
      <c r="E199" s="7">
        <v>133.10205450125116</v>
      </c>
      <c r="F199" s="7">
        <v>121.52308063942789</v>
      </c>
      <c r="G199" s="7">
        <v>113.37510087437121</v>
      </c>
      <c r="H199" s="7">
        <v>147.79149980162765</v>
      </c>
      <c r="I199" s="7">
        <v>126.99237157499751</v>
      </c>
      <c r="J199" s="7">
        <v>114.57068806700806</v>
      </c>
      <c r="K199" s="7">
        <v>121.2584863046677</v>
      </c>
      <c r="L199" s="7">
        <v>109.04703722630038</v>
      </c>
      <c r="M199" s="11">
        <v>108.00824612776889</v>
      </c>
    </row>
    <row r="200" spans="1:13" ht="17.149999999999999" customHeight="1" x14ac:dyDescent="0.2">
      <c r="A200" s="10" t="s">
        <v>91</v>
      </c>
      <c r="B200" s="202"/>
      <c r="C200" s="7">
        <v>127.79144317509515</v>
      </c>
      <c r="D200" s="7">
        <v>128.36876438597523</v>
      </c>
      <c r="E200" s="7">
        <v>133.19534539389716</v>
      </c>
      <c r="F200" s="7">
        <v>121.72039400825508</v>
      </c>
      <c r="G200" s="7">
        <v>113.57627220227144</v>
      </c>
      <c r="H200" s="7">
        <v>147.79149980162765</v>
      </c>
      <c r="I200" s="7">
        <v>127.12114885680967</v>
      </c>
      <c r="J200" s="7">
        <v>114.66008806700806</v>
      </c>
      <c r="K200" s="7">
        <v>121.25848630466768</v>
      </c>
      <c r="L200" s="7">
        <v>109.04703722630039</v>
      </c>
      <c r="M200" s="11">
        <v>108.00824612776889</v>
      </c>
    </row>
    <row r="201" spans="1:13" ht="17.149999999999999" customHeight="1" x14ac:dyDescent="0.2">
      <c r="A201" s="10" t="s">
        <v>92</v>
      </c>
      <c r="B201" s="202"/>
      <c r="C201" s="7">
        <v>128.83913269602388</v>
      </c>
      <c r="D201" s="7">
        <v>129.45807315005283</v>
      </c>
      <c r="E201" s="7">
        <v>134.59348931056462</v>
      </c>
      <c r="F201" s="7">
        <v>122.00755100319485</v>
      </c>
      <c r="G201" s="7">
        <v>115.94944595789062</v>
      </c>
      <c r="H201" s="7">
        <v>149.37675435504482</v>
      </c>
      <c r="I201" s="7">
        <v>128.43248434422634</v>
      </c>
      <c r="J201" s="7">
        <v>114.87222909354539</v>
      </c>
      <c r="K201" s="7">
        <v>122.11934818544236</v>
      </c>
      <c r="L201" s="7">
        <v>109.04703722630038</v>
      </c>
      <c r="M201" s="11">
        <v>108.01323202434379</v>
      </c>
    </row>
    <row r="202" spans="1:13" ht="17.149999999999999" customHeight="1" x14ac:dyDescent="0.2">
      <c r="A202" s="10" t="s">
        <v>93</v>
      </c>
      <c r="B202" s="202"/>
      <c r="C202" s="7">
        <v>130.17356543491783</v>
      </c>
      <c r="D202" s="7">
        <v>130.77803600095666</v>
      </c>
      <c r="E202" s="7">
        <v>136.00345408764869</v>
      </c>
      <c r="F202" s="7">
        <v>122.04166780319481</v>
      </c>
      <c r="G202" s="7">
        <v>116.09002964086426</v>
      </c>
      <c r="H202" s="7">
        <v>153.09008403287638</v>
      </c>
      <c r="I202" s="7">
        <v>128.48753827985766</v>
      </c>
      <c r="J202" s="7">
        <v>115.93656435380818</v>
      </c>
      <c r="K202" s="7">
        <v>123.79109367642349</v>
      </c>
      <c r="L202" s="7">
        <v>110.19944257026233</v>
      </c>
      <c r="M202" s="11">
        <v>108.01323202434381</v>
      </c>
    </row>
    <row r="203" spans="1:13" ht="17.149999999999999" customHeight="1" x14ac:dyDescent="0.2">
      <c r="A203" s="10" t="s">
        <v>403</v>
      </c>
      <c r="B203" s="202"/>
      <c r="C203" s="7">
        <v>130.86519927142251</v>
      </c>
      <c r="D203" s="7">
        <v>131.55344893352873</v>
      </c>
      <c r="E203" s="7">
        <v>136.9026163090453</v>
      </c>
      <c r="F203" s="7">
        <v>122.12360363132889</v>
      </c>
      <c r="G203" s="7">
        <v>116.08011498501878</v>
      </c>
      <c r="H203" s="7">
        <v>155.37028965742633</v>
      </c>
      <c r="I203" s="7">
        <v>128.59764615111916</v>
      </c>
      <c r="J203" s="7">
        <v>116.36049889154704</v>
      </c>
      <c r="K203" s="7">
        <v>124.20666882671824</v>
      </c>
      <c r="L203" s="7">
        <v>109.79041552296113</v>
      </c>
      <c r="M203" s="11">
        <v>108.77093326763118</v>
      </c>
    </row>
    <row r="204" spans="1:13" ht="17.149999999999999" customHeight="1" x14ac:dyDescent="0.2">
      <c r="A204" s="10" t="s">
        <v>73</v>
      </c>
      <c r="B204" s="202"/>
      <c r="C204" s="7">
        <v>133.18669037342741</v>
      </c>
      <c r="D204" s="7">
        <v>133.93550879545444</v>
      </c>
      <c r="E204" s="7">
        <v>139.88688072307181</v>
      </c>
      <c r="F204" s="7">
        <v>122.31027190511858</v>
      </c>
      <c r="G204" s="7">
        <v>116.20118606772935</v>
      </c>
      <c r="H204" s="7">
        <v>158.53911882226336</v>
      </c>
      <c r="I204" s="7">
        <v>132.48823437751307</v>
      </c>
      <c r="J204" s="7">
        <v>117.03214981824296</v>
      </c>
      <c r="K204" s="7">
        <v>123.79109367642349</v>
      </c>
      <c r="L204" s="7">
        <v>112.22740031931676</v>
      </c>
      <c r="M204" s="11">
        <v>108.98535521276816</v>
      </c>
    </row>
    <row r="205" spans="1:13" ht="17.149999999999999" customHeight="1" x14ac:dyDescent="0.2">
      <c r="A205" s="10" t="s">
        <v>74</v>
      </c>
      <c r="B205" s="202"/>
      <c r="C205" s="52">
        <v>133.36963741148853</v>
      </c>
      <c r="D205" s="52">
        <v>134.12489496321959</v>
      </c>
      <c r="E205" s="52">
        <v>140.20836601907234</v>
      </c>
      <c r="F205" s="52">
        <v>122.32538437790879</v>
      </c>
      <c r="G205" s="7">
        <v>116.23585849049566</v>
      </c>
      <c r="H205" s="7">
        <v>159.05987232669651</v>
      </c>
      <c r="I205" s="7">
        <v>132.76064551036373</v>
      </c>
      <c r="J205" s="52">
        <v>116.84634199506023</v>
      </c>
      <c r="K205" s="7">
        <v>122.95994337581438</v>
      </c>
      <c r="L205" s="7">
        <v>112.74619225436506</v>
      </c>
      <c r="M205" s="11">
        <v>109.05758621206857</v>
      </c>
    </row>
    <row r="206" spans="1:13" ht="17.149999999999999" customHeight="1" thickBot="1" x14ac:dyDescent="0.25">
      <c r="A206" s="66" t="s">
        <v>75</v>
      </c>
      <c r="B206" s="203"/>
      <c r="C206" s="53">
        <v>134.78856972762375</v>
      </c>
      <c r="D206" s="53">
        <v>135.59376899648584</v>
      </c>
      <c r="E206" s="53">
        <v>141.980238686306</v>
      </c>
      <c r="F206" s="53">
        <v>122.48115084638533</v>
      </c>
      <c r="G206" s="56">
        <v>116.12841641149124</v>
      </c>
      <c r="H206" s="56">
        <v>159.88000058732214</v>
      </c>
      <c r="I206" s="56">
        <v>135.94412967632701</v>
      </c>
      <c r="J206" s="53">
        <v>117.45462543814872</v>
      </c>
      <c r="K206" s="56">
        <v>122.54436822551965</v>
      </c>
      <c r="L206" s="56">
        <v>115.09737768040152</v>
      </c>
      <c r="M206" s="57">
        <v>109.47007592140588</v>
      </c>
    </row>
    <row r="207" spans="1:13" s="12" customFormat="1" ht="16" customHeight="1" x14ac:dyDescent="0.2">
      <c r="A207" s="133"/>
      <c r="B207" s="134"/>
      <c r="C207" s="54"/>
      <c r="D207" s="54"/>
      <c r="E207" s="54"/>
      <c r="F207" s="54"/>
      <c r="G207" s="58"/>
      <c r="H207" s="58"/>
      <c r="I207" s="58"/>
      <c r="J207" s="54"/>
      <c r="K207" s="58"/>
      <c r="L207" s="58"/>
      <c r="M207" s="58"/>
    </row>
    <row r="208" spans="1:13" ht="16" customHeight="1" x14ac:dyDescent="0.2">
      <c r="A208" s="135"/>
      <c r="B208" s="50"/>
      <c r="C208" s="49"/>
      <c r="D208" s="49"/>
      <c r="E208" s="49"/>
      <c r="F208" s="49"/>
      <c r="G208" s="49"/>
      <c r="H208" s="12"/>
      <c r="I208" s="12"/>
      <c r="J208" s="12"/>
      <c r="K208" s="12"/>
      <c r="L208" s="12"/>
      <c r="M208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9">
    <tabColor rgb="FFFFFF00"/>
  </sheetPr>
  <dimension ref="A1:M208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7" customFormat="1" ht="26.5" x14ac:dyDescent="0.35">
      <c r="A1" s="1"/>
      <c r="B1" s="1"/>
      <c r="C1" s="1"/>
      <c r="D1" s="6"/>
      <c r="E1" s="1"/>
      <c r="F1" s="6"/>
      <c r="G1" s="1" t="s">
        <v>84</v>
      </c>
      <c r="H1" s="1"/>
      <c r="I1" s="1"/>
      <c r="J1" s="1"/>
      <c r="K1" s="1"/>
      <c r="L1" s="6"/>
      <c r="M1" s="6"/>
    </row>
    <row r="2" spans="1:13" s="77" customFormat="1" ht="18.75" customHeight="1" x14ac:dyDescent="0.3">
      <c r="A2" s="2"/>
      <c r="B2" s="2"/>
      <c r="C2" s="2"/>
      <c r="D2" s="6"/>
      <c r="E2" s="2"/>
      <c r="F2" s="6"/>
      <c r="G2" s="2" t="s">
        <v>139</v>
      </c>
      <c r="H2" s="2"/>
      <c r="I2" s="2"/>
      <c r="J2" s="2"/>
      <c r="K2" s="2"/>
      <c r="L2" s="6"/>
      <c r="M2" s="6"/>
    </row>
    <row r="3" spans="1:13" s="77" customFormat="1" ht="13.5" customHeight="1" x14ac:dyDescent="0.3">
      <c r="A3" s="78"/>
      <c r="C3" s="79"/>
      <c r="D3" s="6"/>
      <c r="F3" s="6"/>
      <c r="G3" s="80"/>
      <c r="L3" s="6"/>
      <c r="M3" s="6"/>
    </row>
    <row r="4" spans="1:13" s="77" customFormat="1" ht="21" x14ac:dyDescent="0.3">
      <c r="A4" s="3"/>
      <c r="B4" s="3"/>
      <c r="C4" s="3"/>
      <c r="D4" s="6"/>
      <c r="E4" s="3"/>
      <c r="F4" s="6"/>
      <c r="G4" s="3" t="s">
        <v>85</v>
      </c>
      <c r="H4" s="3"/>
      <c r="I4" s="3"/>
      <c r="J4" s="3"/>
      <c r="K4" s="3"/>
      <c r="L4" s="6"/>
      <c r="M4" s="6"/>
    </row>
    <row r="5" spans="1:13" ht="18" customHeight="1" x14ac:dyDescent="0.25">
      <c r="M5" s="81" t="s">
        <v>262</v>
      </c>
    </row>
    <row r="6" spans="1:13" ht="17" thickBot="1" x14ac:dyDescent="0.3">
      <c r="M6" s="81" t="s">
        <v>263</v>
      </c>
    </row>
    <row r="7" spans="1:13" s="87" customFormat="1" ht="19.5" customHeight="1" x14ac:dyDescent="0.2">
      <c r="A7" s="168" t="s">
        <v>152</v>
      </c>
      <c r="B7" s="169" t="s">
        <v>397</v>
      </c>
      <c r="C7" s="170"/>
      <c r="D7" s="171" t="s">
        <v>252</v>
      </c>
      <c r="E7" s="170"/>
      <c r="F7" s="170"/>
      <c r="G7" s="170"/>
      <c r="H7" s="170"/>
      <c r="I7" s="170"/>
      <c r="J7" s="170"/>
      <c r="K7" s="170"/>
      <c r="L7" s="170"/>
      <c r="M7" s="172"/>
    </row>
    <row r="8" spans="1:13" ht="19.5" customHeight="1" x14ac:dyDescent="0.25">
      <c r="A8" s="173" t="s">
        <v>97</v>
      </c>
      <c r="B8" s="89"/>
      <c r="C8" s="90"/>
      <c r="D8" s="90"/>
      <c r="E8" s="89"/>
      <c r="F8" s="89"/>
      <c r="G8" s="89"/>
      <c r="H8" s="89"/>
      <c r="I8" s="89"/>
      <c r="J8" s="89"/>
      <c r="K8" s="89"/>
      <c r="L8" s="89"/>
      <c r="M8" s="174"/>
    </row>
    <row r="9" spans="1:13" ht="19.5" customHeight="1" x14ac:dyDescent="0.25">
      <c r="A9" s="175"/>
      <c r="B9" s="93" t="s">
        <v>98</v>
      </c>
      <c r="C9" s="94" t="s">
        <v>7</v>
      </c>
      <c r="D9" s="94" t="s">
        <v>8</v>
      </c>
      <c r="E9" s="90"/>
      <c r="F9" s="89"/>
      <c r="G9" s="89"/>
      <c r="H9" s="89"/>
      <c r="I9" s="89"/>
      <c r="J9" s="90"/>
      <c r="K9" s="89"/>
      <c r="L9" s="89"/>
      <c r="M9" s="174"/>
    </row>
    <row r="10" spans="1:13" ht="19.5" customHeight="1" x14ac:dyDescent="0.25">
      <c r="A10" s="176"/>
      <c r="B10" s="93" t="s">
        <v>99</v>
      </c>
      <c r="C10" s="94" t="s">
        <v>9</v>
      </c>
      <c r="D10" s="94" t="s">
        <v>10</v>
      </c>
      <c r="E10" s="94" t="s">
        <v>100</v>
      </c>
      <c r="F10" s="96" t="s">
        <v>101</v>
      </c>
      <c r="G10" s="97" t="s">
        <v>102</v>
      </c>
      <c r="H10" s="96" t="s">
        <v>183</v>
      </c>
      <c r="I10" s="98" t="s">
        <v>103</v>
      </c>
      <c r="J10" s="94" t="s">
        <v>104</v>
      </c>
      <c r="K10" s="98" t="s">
        <v>105</v>
      </c>
      <c r="L10" s="98" t="s">
        <v>106</v>
      </c>
      <c r="M10" s="177" t="s">
        <v>107</v>
      </c>
    </row>
    <row r="11" spans="1:13" ht="19.5" customHeight="1" x14ac:dyDescent="0.25">
      <c r="A11" s="178" t="s">
        <v>108</v>
      </c>
      <c r="B11" s="12"/>
      <c r="C11" s="101" t="s">
        <v>404</v>
      </c>
      <c r="D11" s="101" t="s">
        <v>109</v>
      </c>
      <c r="E11" s="101" t="s">
        <v>405</v>
      </c>
      <c r="F11" s="101" t="s">
        <v>110</v>
      </c>
      <c r="G11" s="101" t="s">
        <v>153</v>
      </c>
      <c r="H11" s="101" t="s">
        <v>111</v>
      </c>
      <c r="I11" s="102" t="s">
        <v>112</v>
      </c>
      <c r="J11" s="101" t="s">
        <v>407</v>
      </c>
      <c r="K11" s="102" t="s">
        <v>113</v>
      </c>
      <c r="L11" s="102" t="s">
        <v>114</v>
      </c>
      <c r="M11" s="244" t="s">
        <v>408</v>
      </c>
    </row>
    <row r="12" spans="1:13" ht="19.5" customHeight="1" x14ac:dyDescent="0.25">
      <c r="A12" s="179" t="s">
        <v>5</v>
      </c>
      <c r="B12" s="104"/>
      <c r="C12" s="105" t="s">
        <v>6</v>
      </c>
      <c r="D12" s="105" t="s">
        <v>6</v>
      </c>
      <c r="E12" s="105" t="s">
        <v>406</v>
      </c>
      <c r="F12" s="105" t="s">
        <v>115</v>
      </c>
      <c r="G12" s="105" t="s">
        <v>116</v>
      </c>
      <c r="H12" s="105" t="s">
        <v>117</v>
      </c>
      <c r="I12" s="233"/>
      <c r="J12" s="105"/>
      <c r="K12" s="105"/>
      <c r="L12" s="105" t="s">
        <v>118</v>
      </c>
      <c r="M12" s="245" t="s">
        <v>409</v>
      </c>
    </row>
    <row r="13" spans="1:13" s="108" customFormat="1" ht="17.5" customHeight="1" x14ac:dyDescent="0.2">
      <c r="A13" s="204" t="s">
        <v>306</v>
      </c>
      <c r="B13" s="181" t="s">
        <v>71</v>
      </c>
      <c r="C13" s="106">
        <v>95.112348496605506</v>
      </c>
      <c r="D13" s="106">
        <v>97.776323310239107</v>
      </c>
      <c r="E13" s="106">
        <v>102.03233842535199</v>
      </c>
      <c r="F13" s="106">
        <v>95.369335565771195</v>
      </c>
      <c r="G13" s="106">
        <v>91.131950274710306</v>
      </c>
      <c r="H13" s="106">
        <v>100.612131583193</v>
      </c>
      <c r="I13" s="106">
        <v>108.37048451945</v>
      </c>
      <c r="J13" s="106">
        <v>86.909671707677106</v>
      </c>
      <c r="K13" s="106">
        <v>92.558234695060904</v>
      </c>
      <c r="L13" s="106">
        <v>80.531494340860405</v>
      </c>
      <c r="M13" s="156">
        <v>95.851827117468304</v>
      </c>
    </row>
    <row r="14" spans="1:13" s="108" customFormat="1" ht="17.149999999999999" customHeight="1" x14ac:dyDescent="0.2">
      <c r="A14" s="182">
        <v>1981</v>
      </c>
      <c r="B14" s="183"/>
      <c r="C14" s="109">
        <v>97.870606603007104</v>
      </c>
      <c r="D14" s="109">
        <v>100.416284039616</v>
      </c>
      <c r="E14" s="109">
        <v>104.27704987071</v>
      </c>
      <c r="F14" s="109">
        <v>98.325784968310103</v>
      </c>
      <c r="G14" s="109">
        <v>94.139304633775694</v>
      </c>
      <c r="H14" s="109">
        <v>99.807234530527097</v>
      </c>
      <c r="I14" s="109">
        <v>112.922044869266</v>
      </c>
      <c r="J14" s="109">
        <v>90.472968247691796</v>
      </c>
      <c r="K14" s="109">
        <v>94.409399388962001</v>
      </c>
      <c r="L14" s="109">
        <v>85.604978484334595</v>
      </c>
      <c r="M14" s="157">
        <v>100.16515933775401</v>
      </c>
    </row>
    <row r="15" spans="1:13" s="108" customFormat="1" ht="17.149999999999999" customHeight="1" x14ac:dyDescent="0.2">
      <c r="A15" s="182">
        <v>1982</v>
      </c>
      <c r="B15" s="183"/>
      <c r="C15" s="109">
        <v>99.107067133462905</v>
      </c>
      <c r="D15" s="109">
        <v>101.491823596028</v>
      </c>
      <c r="E15" s="109">
        <v>105.29737325496301</v>
      </c>
      <c r="F15" s="109">
        <v>100.710018357454</v>
      </c>
      <c r="G15" s="109">
        <v>93.592512932127406</v>
      </c>
      <c r="H15" s="109">
        <v>100.00845879369299</v>
      </c>
      <c r="I15" s="109">
        <v>114.872713590616</v>
      </c>
      <c r="J15" s="109">
        <v>91.5158843081839</v>
      </c>
      <c r="K15" s="109">
        <v>95.334981735912706</v>
      </c>
      <c r="L15" s="109">
        <v>86.249230439061506</v>
      </c>
      <c r="M15" s="157">
        <v>102.46560318857399</v>
      </c>
    </row>
    <row r="16" spans="1:13" s="108" customFormat="1" ht="17.149999999999999" customHeight="1" x14ac:dyDescent="0.2">
      <c r="A16" s="182">
        <v>1983</v>
      </c>
      <c r="B16" s="183"/>
      <c r="C16" s="109">
        <v>98.060831300000302</v>
      </c>
      <c r="D16" s="109">
        <v>100.025178746375</v>
      </c>
      <c r="E16" s="109">
        <v>102.848597132755</v>
      </c>
      <c r="F16" s="109">
        <v>100.710018357454</v>
      </c>
      <c r="G16" s="109">
        <v>90.767422473611404</v>
      </c>
      <c r="H16" s="109">
        <v>95.480912872449807</v>
      </c>
      <c r="I16" s="109">
        <v>113.572267776383</v>
      </c>
      <c r="J16" s="109">
        <v>92.732619712091406</v>
      </c>
      <c r="K16" s="109">
        <v>95.057307031827506</v>
      </c>
      <c r="L16" s="109">
        <v>86.732419405106697</v>
      </c>
      <c r="M16" s="157">
        <v>102.082195880104</v>
      </c>
    </row>
    <row r="17" spans="1:13" s="108" customFormat="1" ht="17.149999999999999" customHeight="1" x14ac:dyDescent="0.2">
      <c r="A17" s="184">
        <v>1984</v>
      </c>
      <c r="B17" s="185"/>
      <c r="C17" s="111">
        <v>98.726617739476495</v>
      </c>
      <c r="D17" s="111">
        <v>100.514060362926</v>
      </c>
      <c r="E17" s="111">
        <v>103.358758824882</v>
      </c>
      <c r="F17" s="111">
        <v>100.996126364152</v>
      </c>
      <c r="G17" s="111">
        <v>91.587610026083794</v>
      </c>
      <c r="H17" s="111">
        <v>96.587646319864902</v>
      </c>
      <c r="I17" s="111">
        <v>113.463897291864</v>
      </c>
      <c r="J17" s="111">
        <v>93.340987414045202</v>
      </c>
      <c r="K17" s="111">
        <v>94.964748797132401</v>
      </c>
      <c r="L17" s="111">
        <v>87.779328831537896</v>
      </c>
      <c r="M17" s="158">
        <v>103.040714151278</v>
      </c>
    </row>
    <row r="18" spans="1:13" s="108" customFormat="1" ht="17.149999999999999" customHeight="1" x14ac:dyDescent="0.2">
      <c r="A18" s="182">
        <v>1985</v>
      </c>
      <c r="B18" s="181" t="s">
        <v>65</v>
      </c>
      <c r="C18" s="109">
        <v>97.965718951503703</v>
      </c>
      <c r="D18" s="109">
        <v>99.536297129823396</v>
      </c>
      <c r="E18" s="109">
        <v>101.522176733225</v>
      </c>
      <c r="F18" s="109">
        <v>104.334053108954</v>
      </c>
      <c r="G18" s="109">
        <v>88.944783468117194</v>
      </c>
      <c r="H18" s="109">
        <v>92.160712530204407</v>
      </c>
      <c r="I18" s="109">
        <v>113.138785838305</v>
      </c>
      <c r="J18" s="109">
        <v>94.123174459414301</v>
      </c>
      <c r="K18" s="109">
        <v>94.594515858352196</v>
      </c>
      <c r="L18" s="109">
        <v>89.551021707036796</v>
      </c>
      <c r="M18" s="157">
        <v>103.42412145974799</v>
      </c>
    </row>
    <row r="19" spans="1:13" s="108" customFormat="1" ht="17.149999999999999" customHeight="1" x14ac:dyDescent="0.2">
      <c r="A19" s="182">
        <v>1986</v>
      </c>
      <c r="B19" s="181"/>
      <c r="C19" s="109">
        <v>96.986061761988594</v>
      </c>
      <c r="D19" s="109">
        <v>98.3418615642655</v>
      </c>
      <c r="E19" s="109">
        <v>99.999344082226798</v>
      </c>
      <c r="F19" s="109">
        <v>104.960057427607</v>
      </c>
      <c r="G19" s="109">
        <v>89.300562601989697</v>
      </c>
      <c r="H19" s="109">
        <v>88.935087591647203</v>
      </c>
      <c r="I19" s="109">
        <v>112.120536765761</v>
      </c>
      <c r="J19" s="109">
        <v>93.652558587117198</v>
      </c>
      <c r="K19" s="109">
        <v>92.608031025326795</v>
      </c>
      <c r="L19" s="109">
        <v>89.730123750450801</v>
      </c>
      <c r="M19" s="157">
        <v>103.010424973909</v>
      </c>
    </row>
    <row r="20" spans="1:13" s="108" customFormat="1" ht="17.149999999999999" customHeight="1" x14ac:dyDescent="0.2">
      <c r="A20" s="182">
        <v>1987</v>
      </c>
      <c r="B20" s="181"/>
      <c r="C20" s="109">
        <v>98.945376141018698</v>
      </c>
      <c r="D20" s="109">
        <v>100.332587506862</v>
      </c>
      <c r="E20" s="109">
        <v>102.435876323824</v>
      </c>
      <c r="F20" s="109">
        <v>105.273059586934</v>
      </c>
      <c r="G20" s="109">
        <v>91.791016539097001</v>
      </c>
      <c r="H20" s="109">
        <v>94.741212481050098</v>
      </c>
      <c r="I20" s="109">
        <v>112.459953123275</v>
      </c>
      <c r="J20" s="109">
        <v>94.405543982792494</v>
      </c>
      <c r="K20" s="109">
        <v>92.229652961893393</v>
      </c>
      <c r="L20" s="109">
        <v>89.819674772157896</v>
      </c>
      <c r="M20" s="157">
        <v>104.45836267434601</v>
      </c>
    </row>
    <row r="21" spans="1:13" s="108" customFormat="1" ht="17.149999999999999" customHeight="1" x14ac:dyDescent="0.2">
      <c r="A21" s="182">
        <v>1988</v>
      </c>
      <c r="B21" s="181"/>
      <c r="C21" s="109">
        <v>104.92128499706</v>
      </c>
      <c r="D21" s="109">
        <v>106.80244682030001</v>
      </c>
      <c r="E21" s="109">
        <v>110.86221699268199</v>
      </c>
      <c r="F21" s="109">
        <v>108.090079020876</v>
      </c>
      <c r="G21" s="109">
        <v>93.5699122084593</v>
      </c>
      <c r="H21" s="109">
        <v>112.80471213697</v>
      </c>
      <c r="I21" s="109">
        <v>116.306671841778</v>
      </c>
      <c r="J21" s="109">
        <v>95.440898901845998</v>
      </c>
      <c r="K21" s="109">
        <v>92.797220057043504</v>
      </c>
      <c r="L21" s="109">
        <v>90.267429880693101</v>
      </c>
      <c r="M21" s="157">
        <v>108.491903411276</v>
      </c>
    </row>
    <row r="22" spans="1:13" s="108" customFormat="1" ht="17.149999999999999" customHeight="1" x14ac:dyDescent="0.2">
      <c r="A22" s="184">
        <v>1989</v>
      </c>
      <c r="B22" s="186"/>
      <c r="C22" s="111">
        <v>110.897193853102</v>
      </c>
      <c r="D22" s="111">
        <v>112.97369724235</v>
      </c>
      <c r="E22" s="111">
        <v>118.780946777873</v>
      </c>
      <c r="F22" s="111">
        <v>109.342087658183</v>
      </c>
      <c r="G22" s="111">
        <v>95.5266974447579</v>
      </c>
      <c r="H22" s="111">
        <v>131.513336780602</v>
      </c>
      <c r="I22" s="111">
        <v>118.795725130221</v>
      </c>
      <c r="J22" s="111">
        <v>96.852746518737206</v>
      </c>
      <c r="K22" s="111">
        <v>94.405326826635502</v>
      </c>
      <c r="L22" s="111">
        <v>91.700246228005696</v>
      </c>
      <c r="M22" s="158">
        <v>110.250113476092</v>
      </c>
    </row>
    <row r="23" spans="1:13" s="108" customFormat="1" ht="17.149999999999999" customHeight="1" x14ac:dyDescent="0.2">
      <c r="A23" s="182">
        <v>1990</v>
      </c>
      <c r="B23" s="181" t="s">
        <v>66</v>
      </c>
      <c r="C23" s="109">
        <v>117.656828460756</v>
      </c>
      <c r="D23" s="109">
        <v>120.14031063569701</v>
      </c>
      <c r="E23" s="109">
        <v>127.51185397693099</v>
      </c>
      <c r="F23" s="109">
        <v>114.87179247295801</v>
      </c>
      <c r="G23" s="109">
        <v>101.397053153654</v>
      </c>
      <c r="H23" s="109">
        <v>144.69231867242101</v>
      </c>
      <c r="I23" s="109">
        <v>125.470913494681</v>
      </c>
      <c r="J23" s="109">
        <v>99.864688101438503</v>
      </c>
      <c r="K23" s="109">
        <v>98.662080040261301</v>
      </c>
      <c r="L23" s="109">
        <v>95.103185052873101</v>
      </c>
      <c r="M23" s="157">
        <v>111.698051176528</v>
      </c>
    </row>
    <row r="24" spans="1:13" s="108" customFormat="1" ht="17.149999999999999" customHeight="1" x14ac:dyDescent="0.2">
      <c r="A24" s="182">
        <v>1991</v>
      </c>
      <c r="B24" s="181"/>
      <c r="C24" s="109">
        <v>125.892806453009</v>
      </c>
      <c r="D24" s="109">
        <v>128.91055331210299</v>
      </c>
      <c r="E24" s="109">
        <v>135.54510077747699</v>
      </c>
      <c r="F24" s="109">
        <v>118.662561624566</v>
      </c>
      <c r="G24" s="109">
        <v>111.131170256404</v>
      </c>
      <c r="H24" s="109">
        <v>150.769396056663</v>
      </c>
      <c r="I24" s="109">
        <v>135.50858657425499</v>
      </c>
      <c r="J24" s="109">
        <v>110.250615663988</v>
      </c>
      <c r="K24" s="109">
        <v>104.581804842677</v>
      </c>
      <c r="L24" s="109">
        <v>109.653972365963</v>
      </c>
      <c r="M24" s="157">
        <v>123.649742652417</v>
      </c>
    </row>
    <row r="25" spans="1:13" s="108" customFormat="1" ht="17.149999999999999" customHeight="1" x14ac:dyDescent="0.2">
      <c r="A25" s="182">
        <v>1992</v>
      </c>
      <c r="B25" s="181"/>
      <c r="C25" s="109">
        <v>128.71657033606701</v>
      </c>
      <c r="D25" s="109">
        <v>131.55364014608799</v>
      </c>
      <c r="E25" s="109">
        <v>137.07524302520099</v>
      </c>
      <c r="F25" s="109">
        <v>121.993843606281</v>
      </c>
      <c r="G25" s="109">
        <v>115.99822880778</v>
      </c>
      <c r="H25" s="109">
        <v>145.271087947111</v>
      </c>
      <c r="I25" s="109">
        <v>140.52742311404199</v>
      </c>
      <c r="J25" s="109">
        <v>115.94290288577</v>
      </c>
      <c r="K25" s="109">
        <v>109.90955716485099</v>
      </c>
      <c r="L25" s="109">
        <v>115.740576209346</v>
      </c>
      <c r="M25" s="157">
        <v>130.351625723008</v>
      </c>
    </row>
    <row r="26" spans="1:13" s="108" customFormat="1" ht="17.149999999999999" customHeight="1" x14ac:dyDescent="0.2">
      <c r="A26" s="182">
        <v>1993</v>
      </c>
      <c r="B26" s="181"/>
      <c r="C26" s="109">
        <v>125.304522310705</v>
      </c>
      <c r="D26" s="109">
        <v>127.709150205746</v>
      </c>
      <c r="E26" s="109">
        <v>130.57213847237699</v>
      </c>
      <c r="F26" s="109">
        <v>124.750766625632</v>
      </c>
      <c r="G26" s="109">
        <v>112.652126053709</v>
      </c>
      <c r="H26" s="109">
        <v>125.73762492633399</v>
      </c>
      <c r="I26" s="109">
        <v>139.900068546569</v>
      </c>
      <c r="J26" s="109">
        <v>118.339655400205</v>
      </c>
      <c r="K26" s="109">
        <v>111.981460845697</v>
      </c>
      <c r="L26" s="109">
        <v>117.26222717019201</v>
      </c>
      <c r="M26" s="157">
        <v>131.58030428595001</v>
      </c>
    </row>
    <row r="27" spans="1:13" s="108" customFormat="1" ht="17.149999999999999" customHeight="1" x14ac:dyDescent="0.2">
      <c r="A27" s="184">
        <v>1994</v>
      </c>
      <c r="B27" s="186"/>
      <c r="C27" s="111">
        <v>119.656994544589</v>
      </c>
      <c r="D27" s="111">
        <v>121.22157343141799</v>
      </c>
      <c r="E27" s="111">
        <v>122.411379817854</v>
      </c>
      <c r="F27" s="111">
        <v>124.635894833159</v>
      </c>
      <c r="G27" s="111">
        <v>112.854920160017</v>
      </c>
      <c r="H27" s="111">
        <v>109.38739291635</v>
      </c>
      <c r="I27" s="111">
        <v>133.62652287183499</v>
      </c>
      <c r="J27" s="111">
        <v>116.14263226197301</v>
      </c>
      <c r="K27" s="111">
        <v>111.29082628541499</v>
      </c>
      <c r="L27" s="111">
        <v>114.123822063448</v>
      </c>
      <c r="M27" s="158">
        <v>127.782570545948</v>
      </c>
    </row>
    <row r="28" spans="1:13" s="108" customFormat="1" ht="17.149999999999999" customHeight="1" x14ac:dyDescent="0.2">
      <c r="A28" s="182">
        <v>1995</v>
      </c>
      <c r="B28" s="181" t="s">
        <v>67</v>
      </c>
      <c r="C28" s="109">
        <v>116.48026017614799</v>
      </c>
      <c r="D28" s="109">
        <v>117.73750442298299</v>
      </c>
      <c r="E28" s="109">
        <v>119.98865459229199</v>
      </c>
      <c r="F28" s="109">
        <v>119.466664171876</v>
      </c>
      <c r="G28" s="109">
        <v>111.131170256404</v>
      </c>
      <c r="H28" s="109">
        <v>109.098008279005</v>
      </c>
      <c r="I28" s="109">
        <v>130.11333729398399</v>
      </c>
      <c r="J28" s="109">
        <v>110.250615663988</v>
      </c>
      <c r="K28" s="109">
        <v>106.061736043281</v>
      </c>
      <c r="L28" s="109">
        <v>107.371495924694</v>
      </c>
      <c r="M28" s="157">
        <v>120.41049916829699</v>
      </c>
    </row>
    <row r="29" spans="1:13" s="108" customFormat="1" ht="17.149999999999999" customHeight="1" x14ac:dyDescent="0.2">
      <c r="A29" s="182">
        <v>1996</v>
      </c>
      <c r="B29" s="181"/>
      <c r="C29" s="109">
        <v>115.129677217997</v>
      </c>
      <c r="D29" s="109">
        <v>116.165897232189</v>
      </c>
      <c r="E29" s="109">
        <v>119.02402919845299</v>
      </c>
      <c r="F29" s="109">
        <v>117.092620536756</v>
      </c>
      <c r="G29" s="109">
        <v>108.961068190802</v>
      </c>
      <c r="H29" s="109">
        <v>110.105602932229</v>
      </c>
      <c r="I29" s="109">
        <v>128.28831517180799</v>
      </c>
      <c r="J29" s="109">
        <v>107.036917957556</v>
      </c>
      <c r="K29" s="109">
        <v>101.73056515190299</v>
      </c>
      <c r="L29" s="109">
        <v>104.35983226265201</v>
      </c>
      <c r="M29" s="157">
        <v>117.02393860354999</v>
      </c>
    </row>
    <row r="30" spans="1:13" s="108" customFormat="1" ht="17.149999999999999" customHeight="1" x14ac:dyDescent="0.2">
      <c r="A30" s="182">
        <v>1997</v>
      </c>
      <c r="B30" s="181"/>
      <c r="C30" s="109">
        <v>114.875963490323</v>
      </c>
      <c r="D30" s="109">
        <v>115.764338062363</v>
      </c>
      <c r="E30" s="109">
        <v>118.517976853596</v>
      </c>
      <c r="F30" s="109">
        <v>117.66086145645301</v>
      </c>
      <c r="G30" s="109">
        <v>108.389612650798</v>
      </c>
      <c r="H30" s="109">
        <v>108.63017425672599</v>
      </c>
      <c r="I30" s="109">
        <v>128.24953310858899</v>
      </c>
      <c r="J30" s="109">
        <v>106.925645526078</v>
      </c>
      <c r="K30" s="109">
        <v>101.485965284337</v>
      </c>
      <c r="L30" s="109">
        <v>104.395117144865</v>
      </c>
      <c r="M30" s="157">
        <v>116.64907193224801</v>
      </c>
    </row>
    <row r="31" spans="1:13" s="108" customFormat="1" ht="17.149999999999999" customHeight="1" x14ac:dyDescent="0.2">
      <c r="A31" s="182">
        <v>1998</v>
      </c>
      <c r="B31" s="181"/>
      <c r="C31" s="109">
        <v>112.321557331858</v>
      </c>
      <c r="D31" s="109">
        <v>112.97148709181999</v>
      </c>
      <c r="E31" s="109">
        <v>115.457366032645</v>
      </c>
      <c r="F31" s="109">
        <v>115.427201314375</v>
      </c>
      <c r="G31" s="109">
        <v>105.95989776185201</v>
      </c>
      <c r="H31" s="109">
        <v>104.30974118708799</v>
      </c>
      <c r="I31" s="109">
        <v>125.77723646674301</v>
      </c>
      <c r="J31" s="109">
        <v>104.896581904276</v>
      </c>
      <c r="K31" s="109">
        <v>99.656011527844598</v>
      </c>
      <c r="L31" s="109">
        <v>102.424152042683</v>
      </c>
      <c r="M31" s="157">
        <v>113.04601283475699</v>
      </c>
    </row>
    <row r="32" spans="1:13" s="108" customFormat="1" ht="17.149999999999999" customHeight="1" x14ac:dyDescent="0.2">
      <c r="A32" s="184">
        <v>1999</v>
      </c>
      <c r="B32" s="186"/>
      <c r="C32" s="111">
        <v>110.09420093369501</v>
      </c>
      <c r="D32" s="111">
        <v>110.557752728324</v>
      </c>
      <c r="E32" s="111">
        <v>112.484757862221</v>
      </c>
      <c r="F32" s="111">
        <v>114.352682242374</v>
      </c>
      <c r="G32" s="111">
        <v>102.474745163668</v>
      </c>
      <c r="H32" s="111">
        <v>99.879843441095801</v>
      </c>
      <c r="I32" s="111">
        <v>123.521849250526</v>
      </c>
      <c r="J32" s="111">
        <v>104.038431205454</v>
      </c>
      <c r="K32" s="111">
        <v>99.278105571844407</v>
      </c>
      <c r="L32" s="111">
        <v>101.17392168845601</v>
      </c>
      <c r="M32" s="158">
        <v>112.143457390373</v>
      </c>
    </row>
    <row r="33" spans="1:13" s="108" customFormat="1" ht="17.149999999999999" customHeight="1" x14ac:dyDescent="0.2">
      <c r="A33" s="187">
        <v>2000</v>
      </c>
      <c r="B33" s="188" t="s">
        <v>68</v>
      </c>
      <c r="C33" s="113">
        <v>108.017432539209</v>
      </c>
      <c r="D33" s="113">
        <v>108.312441836342</v>
      </c>
      <c r="E33" s="113">
        <v>110.058824871325</v>
      </c>
      <c r="F33" s="113">
        <v>112.828281137498</v>
      </c>
      <c r="G33" s="113">
        <v>101.07874590751</v>
      </c>
      <c r="H33" s="113">
        <v>96.325369796636394</v>
      </c>
      <c r="I33" s="113">
        <v>121.489939970954</v>
      </c>
      <c r="J33" s="113">
        <v>102.31243101807</v>
      </c>
      <c r="K33" s="113">
        <v>98.732809255961001</v>
      </c>
      <c r="L33" s="113">
        <v>98.577970412801704</v>
      </c>
      <c r="M33" s="159">
        <v>109.86446563399799</v>
      </c>
    </row>
    <row r="34" spans="1:13" s="108" customFormat="1" ht="17.149999999999999" customHeight="1" x14ac:dyDescent="0.2">
      <c r="A34" s="182">
        <v>2001</v>
      </c>
      <c r="B34" s="181"/>
      <c r="C34" s="109">
        <v>106.39304019895</v>
      </c>
      <c r="D34" s="109">
        <v>106.621262206807</v>
      </c>
      <c r="E34" s="109">
        <v>108.331781734833</v>
      </c>
      <c r="F34" s="109">
        <v>111.991591787484</v>
      </c>
      <c r="G34" s="109">
        <v>99.768300462026303</v>
      </c>
      <c r="H34" s="109">
        <v>94.427885901227498</v>
      </c>
      <c r="I34" s="109">
        <v>119.61499006236301</v>
      </c>
      <c r="J34" s="109">
        <v>100.738255658439</v>
      </c>
      <c r="K34" s="109">
        <v>98.391756489783504</v>
      </c>
      <c r="L34" s="109">
        <v>97.291822791641394</v>
      </c>
      <c r="M34" s="157">
        <v>107.695529688516</v>
      </c>
    </row>
    <row r="35" spans="1:13" s="108" customFormat="1" ht="17.149999999999999" customHeight="1" x14ac:dyDescent="0.2">
      <c r="A35" s="182">
        <v>2002</v>
      </c>
      <c r="B35" s="189"/>
      <c r="C35" s="115">
        <v>104.519646334009</v>
      </c>
      <c r="D35" s="115">
        <v>104.966486795664</v>
      </c>
      <c r="E35" s="115">
        <v>106.678229597578</v>
      </c>
      <c r="F35" s="115">
        <v>111.041448516865</v>
      </c>
      <c r="G35" s="115">
        <v>99.835519158967799</v>
      </c>
      <c r="H35" s="115">
        <v>93.892529211217607</v>
      </c>
      <c r="I35" s="115">
        <v>116.595440827754</v>
      </c>
      <c r="J35" s="115">
        <v>99.099440988924897</v>
      </c>
      <c r="K35" s="115">
        <v>97.339426201404095</v>
      </c>
      <c r="L35" s="115">
        <v>95.155207514755901</v>
      </c>
      <c r="M35" s="160">
        <v>105.203100424512</v>
      </c>
    </row>
    <row r="36" spans="1:13" s="108" customFormat="1" ht="17.149999999999999" customHeight="1" x14ac:dyDescent="0.2">
      <c r="A36" s="182">
        <v>2003</v>
      </c>
      <c r="B36" s="190"/>
      <c r="C36" s="115">
        <v>102.24506497879101</v>
      </c>
      <c r="D36" s="115">
        <v>102.549182829486</v>
      </c>
      <c r="E36" s="115">
        <v>104.543329417275</v>
      </c>
      <c r="F36" s="115">
        <v>109.02407368144</v>
      </c>
      <c r="G36" s="115">
        <v>99.340199034237301</v>
      </c>
      <c r="H36" s="115">
        <v>94.464503995423598</v>
      </c>
      <c r="I36" s="115">
        <v>112.024206332112</v>
      </c>
      <c r="J36" s="115">
        <v>95.944116787574401</v>
      </c>
      <c r="K36" s="115">
        <v>95.106077092953399</v>
      </c>
      <c r="L36" s="115">
        <v>91.515918608331106</v>
      </c>
      <c r="M36" s="160">
        <v>100.18863639564201</v>
      </c>
    </row>
    <row r="37" spans="1:13" s="108" customFormat="1" ht="17.149999999999999" customHeight="1" x14ac:dyDescent="0.2">
      <c r="A37" s="182">
        <v>2004</v>
      </c>
      <c r="B37" s="190"/>
      <c r="C37" s="115">
        <v>101.264395841495</v>
      </c>
      <c r="D37" s="115">
        <v>101.425769084921</v>
      </c>
      <c r="E37" s="115">
        <v>103.633474793986</v>
      </c>
      <c r="F37" s="115">
        <v>104.659368857042</v>
      </c>
      <c r="G37" s="115">
        <v>98.466181761003696</v>
      </c>
      <c r="H37" s="115">
        <v>99.555349402095501</v>
      </c>
      <c r="I37" s="115">
        <v>107.273335981676</v>
      </c>
      <c r="J37" s="115">
        <v>94.254388907719104</v>
      </c>
      <c r="K37" s="115">
        <v>93.021479583893395</v>
      </c>
      <c r="L37" s="115">
        <v>90.834835462909695</v>
      </c>
      <c r="M37" s="160">
        <v>97.179779650940304</v>
      </c>
    </row>
    <row r="38" spans="1:13" s="108" customFormat="1" ht="17.149999999999999" customHeight="1" x14ac:dyDescent="0.2">
      <c r="A38" s="191">
        <v>2005</v>
      </c>
      <c r="B38" s="192" t="s">
        <v>69</v>
      </c>
      <c r="C38" s="117">
        <v>99.822059707835905</v>
      </c>
      <c r="D38" s="117">
        <v>99.881970076785294</v>
      </c>
      <c r="E38" s="117">
        <v>101.451203349517</v>
      </c>
      <c r="F38" s="117">
        <v>100.471391533711</v>
      </c>
      <c r="G38" s="117">
        <v>97.695990029428003</v>
      </c>
      <c r="H38" s="117">
        <v>100.064757844007</v>
      </c>
      <c r="I38" s="117">
        <v>103.185365265214</v>
      </c>
      <c r="J38" s="117">
        <v>94.460803029000999</v>
      </c>
      <c r="K38" s="117">
        <v>90.553074225011699</v>
      </c>
      <c r="L38" s="117">
        <v>93.686521430113302</v>
      </c>
      <c r="M38" s="161">
        <v>96.612879673532404</v>
      </c>
    </row>
    <row r="39" spans="1:13" s="108" customFormat="1" ht="17.149999999999999" customHeight="1" x14ac:dyDescent="0.2">
      <c r="A39" s="182">
        <v>2006</v>
      </c>
      <c r="B39" s="193"/>
      <c r="C39" s="119">
        <v>100.68669824633</v>
      </c>
      <c r="D39" s="119">
        <v>100.721219814607</v>
      </c>
      <c r="E39" s="119">
        <v>101.58786307854101</v>
      </c>
      <c r="F39" s="119">
        <v>100.596787877141</v>
      </c>
      <c r="G39" s="119">
        <v>98.617588866714897</v>
      </c>
      <c r="H39" s="119">
        <v>101.967009277893</v>
      </c>
      <c r="I39" s="119">
        <v>102.01963192277699</v>
      </c>
      <c r="J39" s="119">
        <v>97.727262200869703</v>
      </c>
      <c r="K39" s="119">
        <v>97.560267197840503</v>
      </c>
      <c r="L39" s="119">
        <v>95.010423712531306</v>
      </c>
      <c r="M39" s="162">
        <v>97.277558980367004</v>
      </c>
    </row>
    <row r="40" spans="1:13" s="108" customFormat="1" ht="17.149999999999999" customHeight="1" x14ac:dyDescent="0.2">
      <c r="A40" s="182">
        <v>2007</v>
      </c>
      <c r="B40" s="189"/>
      <c r="C40" s="119">
        <v>103.616734115255</v>
      </c>
      <c r="D40" s="119">
        <v>103.8859238889</v>
      </c>
      <c r="E40" s="119">
        <v>104.762678780436</v>
      </c>
      <c r="F40" s="119">
        <v>102.01350937559199</v>
      </c>
      <c r="G40" s="119">
        <v>99.947824399017094</v>
      </c>
      <c r="H40" s="119">
        <v>110.87583357282401</v>
      </c>
      <c r="I40" s="119">
        <v>102.024341151965</v>
      </c>
      <c r="J40" s="119">
        <v>100.857034042131</v>
      </c>
      <c r="K40" s="119">
        <v>102.165937763022</v>
      </c>
      <c r="L40" s="119">
        <v>97.747807202795997</v>
      </c>
      <c r="M40" s="162">
        <v>99.559217915141602</v>
      </c>
    </row>
    <row r="41" spans="1:13" s="108" customFormat="1" ht="17.149999999999999" customHeight="1" x14ac:dyDescent="0.2">
      <c r="A41" s="182">
        <v>2008</v>
      </c>
      <c r="B41" s="189"/>
      <c r="C41" s="119">
        <v>108.259980843992</v>
      </c>
      <c r="D41" s="119">
        <v>108.745727224698</v>
      </c>
      <c r="E41" s="119">
        <v>110.44730165016099</v>
      </c>
      <c r="F41" s="119">
        <v>103.289553819056</v>
      </c>
      <c r="G41" s="119">
        <v>104.330853149803</v>
      </c>
      <c r="H41" s="119">
        <v>125.326711745132</v>
      </c>
      <c r="I41" s="119">
        <v>102.93327086162</v>
      </c>
      <c r="J41" s="119">
        <v>102.867366521438</v>
      </c>
      <c r="K41" s="119">
        <v>103.43464048323</v>
      </c>
      <c r="L41" s="119">
        <v>100.98074039557601</v>
      </c>
      <c r="M41" s="162">
        <v>100.748897353701</v>
      </c>
    </row>
    <row r="42" spans="1:13" s="108" customFormat="1" ht="17.149999999999999" customHeight="1" x14ac:dyDescent="0.2">
      <c r="A42" s="184">
        <v>2009</v>
      </c>
      <c r="B42" s="194"/>
      <c r="C42" s="121">
        <v>103.03590999949201</v>
      </c>
      <c r="D42" s="121">
        <v>103.17411439709301</v>
      </c>
      <c r="E42" s="121">
        <v>103.687315479269</v>
      </c>
      <c r="F42" s="121">
        <v>102.55831338452499</v>
      </c>
      <c r="G42" s="121">
        <v>102.114037071448</v>
      </c>
      <c r="H42" s="121">
        <v>106.564057654424</v>
      </c>
      <c r="I42" s="121">
        <v>102.25181912666</v>
      </c>
      <c r="J42" s="121">
        <v>101.40117926761199</v>
      </c>
      <c r="K42" s="121">
        <v>99.554272576092004</v>
      </c>
      <c r="L42" s="121">
        <v>101.637328363943</v>
      </c>
      <c r="M42" s="163">
        <v>101.216168325794</v>
      </c>
    </row>
    <row r="43" spans="1:13" s="108" customFormat="1" ht="17.149999999999999" customHeight="1" x14ac:dyDescent="0.2">
      <c r="A43" s="182">
        <v>2010</v>
      </c>
      <c r="B43" s="189" t="s">
        <v>124</v>
      </c>
      <c r="C43" s="119">
        <v>98.863020777665199</v>
      </c>
      <c r="D43" s="119">
        <v>98.807783974065899</v>
      </c>
      <c r="E43" s="119">
        <v>98.711094373943396</v>
      </c>
      <c r="F43" s="119">
        <v>100.19742475322499</v>
      </c>
      <c r="G43" s="119">
        <v>100.074168847007</v>
      </c>
      <c r="H43" s="119">
        <v>96.359591651690707</v>
      </c>
      <c r="I43" s="119">
        <v>99.765278687145496</v>
      </c>
      <c r="J43" s="119">
        <v>99.141813645214597</v>
      </c>
      <c r="K43" s="119">
        <v>98.711984350028402</v>
      </c>
      <c r="L43" s="119">
        <v>99.098668977552407</v>
      </c>
      <c r="M43" s="162">
        <v>99.544582266130504</v>
      </c>
    </row>
    <row r="44" spans="1:13" s="108" customFormat="1" ht="17.149999999999999" customHeight="1" x14ac:dyDescent="0.2">
      <c r="A44" s="195">
        <v>2011</v>
      </c>
      <c r="B44" s="196"/>
      <c r="C44" s="123">
        <v>100</v>
      </c>
      <c r="D44" s="123">
        <v>100</v>
      </c>
      <c r="E44" s="123">
        <v>100</v>
      </c>
      <c r="F44" s="123">
        <v>100</v>
      </c>
      <c r="G44" s="123">
        <v>100</v>
      </c>
      <c r="H44" s="123">
        <v>100</v>
      </c>
      <c r="I44" s="123">
        <v>100</v>
      </c>
      <c r="J44" s="123">
        <v>100</v>
      </c>
      <c r="K44" s="123">
        <v>100</v>
      </c>
      <c r="L44" s="123">
        <v>100</v>
      </c>
      <c r="M44" s="164">
        <v>100</v>
      </c>
    </row>
    <row r="45" spans="1:13" s="108" customFormat="1" ht="17.149999999999999" customHeight="1" x14ac:dyDescent="0.2">
      <c r="A45" s="187">
        <v>2012</v>
      </c>
      <c r="B45" s="197"/>
      <c r="C45" s="125">
        <v>102.7079371093</v>
      </c>
      <c r="D45" s="125">
        <v>102.87471773030001</v>
      </c>
      <c r="E45" s="125">
        <v>103.5556074827</v>
      </c>
      <c r="F45" s="125">
        <v>101.289741737</v>
      </c>
      <c r="G45" s="125">
        <v>100.0714820964</v>
      </c>
      <c r="H45" s="125">
        <v>110.4089764152</v>
      </c>
      <c r="I45" s="125">
        <v>99.744457753899994</v>
      </c>
      <c r="J45" s="125">
        <v>100.55873357279999</v>
      </c>
      <c r="K45" s="125">
        <v>99.0486250015</v>
      </c>
      <c r="L45" s="125">
        <v>100.0691296155</v>
      </c>
      <c r="M45" s="165">
        <v>107.4141493847</v>
      </c>
    </row>
    <row r="46" spans="1:13" s="108" customFormat="1" ht="17.149999999999999" customHeight="1" x14ac:dyDescent="0.2">
      <c r="A46" s="187">
        <v>2013</v>
      </c>
      <c r="B46" s="197"/>
      <c r="C46" s="125">
        <v>106.03624262949999</v>
      </c>
      <c r="D46" s="125">
        <v>106.33943681469999</v>
      </c>
      <c r="E46" s="125">
        <v>107.5812635293</v>
      </c>
      <c r="F46" s="125">
        <v>103.596762173</v>
      </c>
      <c r="G46" s="125">
        <v>101.323743071</v>
      </c>
      <c r="H46" s="125">
        <v>118.9396077016</v>
      </c>
      <c r="I46" s="125">
        <v>101.4274542853</v>
      </c>
      <c r="J46" s="125">
        <v>102.1154769333</v>
      </c>
      <c r="K46" s="125">
        <v>101.72019175290001</v>
      </c>
      <c r="L46" s="125">
        <v>99.992754600200001</v>
      </c>
      <c r="M46" s="165">
        <v>108.363127037</v>
      </c>
    </row>
    <row r="47" spans="1:13" s="108" customFormat="1" ht="17.149999999999999" customHeight="1" x14ac:dyDescent="0.2">
      <c r="A47" s="187">
        <v>2014</v>
      </c>
      <c r="B47" s="197"/>
      <c r="C47" s="125">
        <v>113.3289413975</v>
      </c>
      <c r="D47" s="125">
        <v>113.8791005149</v>
      </c>
      <c r="E47" s="125">
        <v>116.5669635452</v>
      </c>
      <c r="F47" s="125">
        <v>111.66100382170001</v>
      </c>
      <c r="G47" s="125">
        <v>103.7090544735</v>
      </c>
      <c r="H47" s="125">
        <v>137.35974250340001</v>
      </c>
      <c r="I47" s="125">
        <v>105.13360752369999</v>
      </c>
      <c r="J47" s="125">
        <v>104.7365804896</v>
      </c>
      <c r="K47" s="125">
        <v>106.4837891457</v>
      </c>
      <c r="L47" s="125">
        <v>100.4745366296</v>
      </c>
      <c r="M47" s="165">
        <v>109.2072378294</v>
      </c>
    </row>
    <row r="48" spans="1:13" s="108" customFormat="1" ht="17.149999999999999" customHeight="1" x14ac:dyDescent="0.2">
      <c r="A48" s="198">
        <v>2015</v>
      </c>
      <c r="B48" s="199">
        <f>DATEVALUE(LEFT(A48,4) &amp; "/1/1")</f>
        <v>42005</v>
      </c>
      <c r="C48" s="127">
        <v>115.9550829547</v>
      </c>
      <c r="D48" s="127">
        <v>116.6169695512</v>
      </c>
      <c r="E48" s="127">
        <v>119.6446535968</v>
      </c>
      <c r="F48" s="127">
        <v>118.8614128376</v>
      </c>
      <c r="G48" s="127">
        <v>104.7271243376</v>
      </c>
      <c r="H48" s="127">
        <v>139.60198210269999</v>
      </c>
      <c r="I48" s="127">
        <v>108.4584654184</v>
      </c>
      <c r="J48" s="127">
        <v>106.3185794521</v>
      </c>
      <c r="K48" s="127">
        <v>108.4782939988</v>
      </c>
      <c r="L48" s="127">
        <v>101.59855062760001</v>
      </c>
      <c r="M48" s="166">
        <v>109.8994919787</v>
      </c>
    </row>
    <row r="49" spans="1:13" s="108" customFormat="1" ht="17.149999999999999" customHeight="1" x14ac:dyDescent="0.2">
      <c r="A49" s="187">
        <v>2016</v>
      </c>
      <c r="B49" s="197"/>
      <c r="C49" s="125">
        <v>113.75960709429999</v>
      </c>
      <c r="D49" s="125">
        <v>114.31043501569999</v>
      </c>
      <c r="E49" s="125">
        <v>116.90801891309999</v>
      </c>
      <c r="F49" s="125">
        <v>118.6634278081</v>
      </c>
      <c r="G49" s="125">
        <v>104.2744673854</v>
      </c>
      <c r="H49" s="125">
        <v>130.9537170749</v>
      </c>
      <c r="I49" s="125">
        <v>109.05781789389999</v>
      </c>
      <c r="J49" s="125">
        <v>105.4749911958</v>
      </c>
      <c r="K49" s="125">
        <v>106.98544042269999</v>
      </c>
      <c r="L49" s="125">
        <v>101.42317972870001</v>
      </c>
      <c r="M49" s="165">
        <v>110.20593270969999</v>
      </c>
    </row>
    <row r="50" spans="1:13" s="108" customFormat="1" ht="17.149999999999999" customHeight="1" x14ac:dyDescent="0.2">
      <c r="A50" s="187">
        <v>2017</v>
      </c>
      <c r="B50" s="197"/>
      <c r="C50" s="125">
        <v>114.69612937399999</v>
      </c>
      <c r="D50" s="125">
        <v>115.2129975563</v>
      </c>
      <c r="E50" s="125">
        <v>117.8801202545</v>
      </c>
      <c r="F50" s="125">
        <v>119.1560804933</v>
      </c>
      <c r="G50" s="125">
        <v>106.1842458399</v>
      </c>
      <c r="H50" s="125">
        <v>132.2441032209</v>
      </c>
      <c r="I50" s="125">
        <v>109.6707697178</v>
      </c>
      <c r="J50" s="125">
        <v>106.1410238717</v>
      </c>
      <c r="K50" s="125">
        <v>109.01191903359999</v>
      </c>
      <c r="L50" s="125">
        <v>101.4238812299</v>
      </c>
      <c r="M50" s="165">
        <v>110.400953528</v>
      </c>
    </row>
    <row r="51" spans="1:13" s="108" customFormat="1" ht="17.149999999999999" customHeight="1" x14ac:dyDescent="0.2">
      <c r="A51" s="182">
        <v>2018</v>
      </c>
      <c r="B51" s="189"/>
      <c r="C51" s="119">
        <v>117.9144702227</v>
      </c>
      <c r="D51" s="119">
        <v>118.55807812019999</v>
      </c>
      <c r="E51" s="119">
        <v>121.8540527338</v>
      </c>
      <c r="F51" s="119">
        <v>120.06307541210001</v>
      </c>
      <c r="G51" s="119">
        <v>109.16322111709999</v>
      </c>
      <c r="H51" s="119">
        <v>139.657313434</v>
      </c>
      <c r="I51" s="119">
        <v>111.9580365958</v>
      </c>
      <c r="J51" s="119">
        <v>107.34712221629999</v>
      </c>
      <c r="K51" s="119">
        <v>111.2554234644</v>
      </c>
      <c r="L51" s="119">
        <v>101.9922931009</v>
      </c>
      <c r="M51" s="162">
        <v>111.2658117351</v>
      </c>
    </row>
    <row r="52" spans="1:13" s="108" customFormat="1" ht="17.149999999999999" customHeight="1" x14ac:dyDescent="0.2">
      <c r="A52" s="255">
        <v>2019</v>
      </c>
      <c r="B52" s="256"/>
      <c r="C52" s="257">
        <v>119.8314286695</v>
      </c>
      <c r="D52" s="257">
        <v>120.4634425151</v>
      </c>
      <c r="E52" s="257">
        <v>123.8273790156</v>
      </c>
      <c r="F52" s="257">
        <v>120.6422118814</v>
      </c>
      <c r="G52" s="257">
        <v>109.8733685016</v>
      </c>
      <c r="H52" s="257">
        <v>141.03669750509999</v>
      </c>
      <c r="I52" s="258">
        <v>114.9659897686</v>
      </c>
      <c r="J52" s="257">
        <v>109.0213204747</v>
      </c>
      <c r="K52" s="257">
        <v>112.6672190794</v>
      </c>
      <c r="L52" s="257">
        <v>103.6159045047</v>
      </c>
      <c r="M52" s="259">
        <v>112.3748121504</v>
      </c>
    </row>
    <row r="53" spans="1:13" s="108" customFormat="1" ht="17.149999999999999" customHeight="1" x14ac:dyDescent="0.2">
      <c r="A53" s="187">
        <v>2020</v>
      </c>
      <c r="B53" s="253" t="s">
        <v>402</v>
      </c>
      <c r="C53" s="119">
        <v>120.65900748599999</v>
      </c>
      <c r="D53" s="119">
        <v>121.32381332840001</v>
      </c>
      <c r="E53" s="119">
        <v>124.51326153959999</v>
      </c>
      <c r="F53" s="119">
        <v>120.7030436724</v>
      </c>
      <c r="G53" s="119">
        <v>109.4283156095</v>
      </c>
      <c r="H53" s="119">
        <v>137.44328638659999</v>
      </c>
      <c r="I53" s="132">
        <v>119.24280556559999</v>
      </c>
      <c r="J53" s="119">
        <v>110.4751972295</v>
      </c>
      <c r="K53" s="119">
        <v>113.263940471</v>
      </c>
      <c r="L53" s="119">
        <v>105.8107866572</v>
      </c>
      <c r="M53" s="162">
        <v>113.3460694871</v>
      </c>
    </row>
    <row r="54" spans="1:13" s="108" customFormat="1" ht="17.149999999999999" customHeight="1" x14ac:dyDescent="0.2">
      <c r="A54" s="187">
        <v>2021</v>
      </c>
      <c r="B54" s="202"/>
      <c r="C54" s="119">
        <v>124.004753294</v>
      </c>
      <c r="D54" s="119">
        <v>124.74115814859999</v>
      </c>
      <c r="E54" s="119">
        <v>128.41471310540001</v>
      </c>
      <c r="F54" s="119">
        <v>120.9731757237</v>
      </c>
      <c r="G54" s="119">
        <v>111.2183626984</v>
      </c>
      <c r="H54" s="119">
        <v>145.354928755</v>
      </c>
      <c r="I54" s="132">
        <v>121.4146584873</v>
      </c>
      <c r="J54" s="119">
        <v>112.24589727439999</v>
      </c>
      <c r="K54" s="119">
        <v>116.8431658904</v>
      </c>
      <c r="L54" s="119">
        <v>106.8669455158</v>
      </c>
      <c r="M54" s="162">
        <v>113.13873368820001</v>
      </c>
    </row>
    <row r="55" spans="1:13" s="108" customFormat="1" ht="17.149999999999999" customHeight="1" x14ac:dyDescent="0.2">
      <c r="A55" s="200"/>
      <c r="B55" s="201"/>
      <c r="C55" s="129"/>
      <c r="D55" s="129"/>
      <c r="E55" s="129"/>
      <c r="F55" s="129"/>
      <c r="G55" s="129"/>
      <c r="H55" s="129"/>
      <c r="I55" s="130"/>
      <c r="J55" s="129"/>
      <c r="K55" s="129"/>
      <c r="L55" s="129"/>
      <c r="M55" s="167"/>
    </row>
    <row r="56" spans="1:13" ht="17.149999999999999" customHeight="1" x14ac:dyDescent="0.2">
      <c r="A56" s="17" t="s">
        <v>254</v>
      </c>
      <c r="B56" s="51">
        <f>DATEVALUE(LEFT(A56,4) &amp; "/1/1")</f>
        <v>40544</v>
      </c>
      <c r="C56" s="7">
        <v>98.760822104636176</v>
      </c>
      <c r="D56" s="7">
        <v>98.70742633888203</v>
      </c>
      <c r="E56" s="7">
        <v>98.47141125385545</v>
      </c>
      <c r="F56" s="7">
        <v>99.899998217752298</v>
      </c>
      <c r="G56" s="7">
        <v>99.598007077558918</v>
      </c>
      <c r="H56" s="7">
        <v>96.091898413113256</v>
      </c>
      <c r="I56" s="7">
        <v>99.679813679046447</v>
      </c>
      <c r="J56" s="7">
        <v>99.510210043585033</v>
      </c>
      <c r="K56" s="7">
        <v>99.46851632677857</v>
      </c>
      <c r="L56" s="7">
        <v>99.956128817012683</v>
      </c>
      <c r="M56" s="13">
        <v>96.122018048133953</v>
      </c>
    </row>
    <row r="57" spans="1:13" ht="17.149999999999999" customHeight="1" x14ac:dyDescent="0.2">
      <c r="A57" s="15" t="s">
        <v>307</v>
      </c>
      <c r="B57" s="202"/>
      <c r="C57" s="7">
        <v>99.429183654100612</v>
      </c>
      <c r="D57" s="7">
        <v>99.418716300006579</v>
      </c>
      <c r="E57" s="7">
        <v>99.275228264620409</v>
      </c>
      <c r="F57" s="7">
        <v>99.803614673541887</v>
      </c>
      <c r="G57" s="7">
        <v>99.848566643954911</v>
      </c>
      <c r="H57" s="7">
        <v>98.314807329322122</v>
      </c>
      <c r="I57" s="7">
        <v>99.744957671964201</v>
      </c>
      <c r="J57" s="7">
        <v>99.906777716144063</v>
      </c>
      <c r="K57" s="7">
        <v>100.40406864741429</v>
      </c>
      <c r="L57" s="7">
        <v>99.956128817012683</v>
      </c>
      <c r="M57" s="13">
        <v>96.122018048133953</v>
      </c>
    </row>
    <row r="58" spans="1:13" ht="17.149999999999999" customHeight="1" x14ac:dyDescent="0.2">
      <c r="A58" s="14" t="s">
        <v>81</v>
      </c>
      <c r="B58" s="202"/>
      <c r="C58" s="7">
        <v>99.996842703337165</v>
      </c>
      <c r="D58" s="7">
        <v>99.998208768323011</v>
      </c>
      <c r="E58" s="7">
        <v>100.07612680022653</v>
      </c>
      <c r="F58" s="7">
        <v>99.838262636260538</v>
      </c>
      <c r="G58" s="55">
        <v>100.15113166722294</v>
      </c>
      <c r="H58" s="7">
        <v>100.42859062147254</v>
      </c>
      <c r="I58" s="7">
        <v>99.845308111265652</v>
      </c>
      <c r="J58" s="7">
        <v>99.733177716144056</v>
      </c>
      <c r="K58" s="7">
        <v>100.40406864741429</v>
      </c>
      <c r="L58" s="7">
        <v>99.956128817012683</v>
      </c>
      <c r="M58" s="13">
        <v>96.122018048133953</v>
      </c>
    </row>
    <row r="59" spans="1:13" ht="17.149999999999999" customHeight="1" x14ac:dyDescent="0.2">
      <c r="A59" s="14" t="s">
        <v>82</v>
      </c>
      <c r="B59" s="202"/>
      <c r="C59" s="7">
        <v>100.04977048494941</v>
      </c>
      <c r="D59" s="7">
        <v>100.05647714994851</v>
      </c>
      <c r="E59" s="7">
        <v>100.13491113767205</v>
      </c>
      <c r="F59" s="7">
        <v>99.844215302405757</v>
      </c>
      <c r="G59" s="7">
        <v>100.32678711077557</v>
      </c>
      <c r="H59" s="7">
        <v>100.09248685931654</v>
      </c>
      <c r="I59" s="7">
        <v>100.18200929302282</v>
      </c>
      <c r="J59" s="7">
        <v>99.789691121283212</v>
      </c>
      <c r="K59" s="7">
        <v>100.61552939265783</v>
      </c>
      <c r="L59" s="7">
        <v>99.985134465525817</v>
      </c>
      <c r="M59" s="13">
        <v>96.148492945686485</v>
      </c>
    </row>
    <row r="60" spans="1:13" ht="17.149999999999999" customHeight="1" x14ac:dyDescent="0.2">
      <c r="A60" s="14" t="s">
        <v>72</v>
      </c>
      <c r="B60" s="202"/>
      <c r="C60" s="7">
        <v>99.870261623195617</v>
      </c>
      <c r="D60" s="7">
        <v>99.840337654695631</v>
      </c>
      <c r="E60" s="7">
        <v>99.799381883702978</v>
      </c>
      <c r="F60" s="7">
        <v>99.876199293083175</v>
      </c>
      <c r="G60" s="7">
        <v>100.25589955150775</v>
      </c>
      <c r="H60" s="7">
        <v>99.210259149777258</v>
      </c>
      <c r="I60" s="7">
        <v>100.11450192285029</v>
      </c>
      <c r="J60" s="7">
        <v>99.979644960255058</v>
      </c>
      <c r="K60" s="7">
        <v>100.76070130447714</v>
      </c>
      <c r="L60" s="7">
        <v>100.00460968667028</v>
      </c>
      <c r="M60" s="13">
        <v>96.17830686447553</v>
      </c>
    </row>
    <row r="61" spans="1:13" ht="17.149999999999999" customHeight="1" x14ac:dyDescent="0.2">
      <c r="A61" s="14" t="s">
        <v>73</v>
      </c>
      <c r="B61" s="202"/>
      <c r="C61" s="7">
        <v>100.10491049972114</v>
      </c>
      <c r="D61" s="7">
        <v>100.08587204762493</v>
      </c>
      <c r="E61" s="7">
        <v>100.12849583963428</v>
      </c>
      <c r="F61" s="7">
        <v>99.874519739687102</v>
      </c>
      <c r="G61" s="7">
        <v>100.24064092907473</v>
      </c>
      <c r="H61" s="7">
        <v>100.09248685931654</v>
      </c>
      <c r="I61" s="7">
        <v>100.18200929302282</v>
      </c>
      <c r="J61" s="7">
        <v>99.940891121283215</v>
      </c>
      <c r="K61" s="7">
        <v>100.61552939265783</v>
      </c>
      <c r="L61" s="7">
        <v>99.985134465525817</v>
      </c>
      <c r="M61" s="13">
        <v>96.148492945686485</v>
      </c>
    </row>
    <row r="62" spans="1:13" ht="17.149999999999999" customHeight="1" x14ac:dyDescent="0.2">
      <c r="A62" s="14" t="s">
        <v>74</v>
      </c>
      <c r="B62" s="202"/>
      <c r="C62" s="7">
        <v>99.800214007715894</v>
      </c>
      <c r="D62" s="7">
        <v>99.796796897819831</v>
      </c>
      <c r="E62" s="7">
        <v>99.790785252134924</v>
      </c>
      <c r="F62" s="7">
        <v>99.919227944346162</v>
      </c>
      <c r="G62" s="7">
        <v>100.13832165484901</v>
      </c>
      <c r="H62" s="7">
        <v>99.210259149777258</v>
      </c>
      <c r="I62" s="7">
        <v>100.11450192285029</v>
      </c>
      <c r="J62" s="7">
        <v>99.817244960255067</v>
      </c>
      <c r="K62" s="7">
        <v>100.76070130447714</v>
      </c>
      <c r="L62" s="7">
        <v>100.00460968667028</v>
      </c>
      <c r="M62" s="13">
        <v>96.17830686447553</v>
      </c>
    </row>
    <row r="63" spans="1:13" ht="17.149999999999999" customHeight="1" x14ac:dyDescent="0.2">
      <c r="A63" s="14" t="s">
        <v>75</v>
      </c>
      <c r="B63" s="202"/>
      <c r="C63" s="7">
        <v>99.939348022937494</v>
      </c>
      <c r="D63" s="7">
        <v>99.971252932804134</v>
      </c>
      <c r="E63" s="7">
        <v>99.774745028937303</v>
      </c>
      <c r="F63" s="7">
        <v>99.95546894900518</v>
      </c>
      <c r="G63" s="7">
        <v>100.12668027894503</v>
      </c>
      <c r="H63" s="7">
        <v>99.194227088750324</v>
      </c>
      <c r="I63" s="7">
        <v>100.0864547328778</v>
      </c>
      <c r="J63" s="7">
        <v>100.63965657764697</v>
      </c>
      <c r="K63" s="7">
        <v>100.76070130447714</v>
      </c>
      <c r="L63" s="7">
        <v>100.00460968667028</v>
      </c>
      <c r="M63" s="13">
        <v>103.96179535552972</v>
      </c>
    </row>
    <row r="64" spans="1:13" ht="17.149999999999999" customHeight="1" x14ac:dyDescent="0.2">
      <c r="A64" s="14" t="s">
        <v>76</v>
      </c>
      <c r="B64" s="202"/>
      <c r="C64" s="7">
        <v>100.5737457408041</v>
      </c>
      <c r="D64" s="7">
        <v>100.5933916586916</v>
      </c>
      <c r="E64" s="7">
        <v>100.67472288224373</v>
      </c>
      <c r="F64" s="7">
        <v>99.964438325833399</v>
      </c>
      <c r="G64" s="7">
        <v>99.811949231443435</v>
      </c>
      <c r="H64" s="7">
        <v>101.71915042866112</v>
      </c>
      <c r="I64" s="7">
        <v>100.24905917681315</v>
      </c>
      <c r="J64" s="7">
        <v>100.31675094759528</v>
      </c>
      <c r="K64" s="7">
        <v>99.738079947956692</v>
      </c>
      <c r="L64" s="7">
        <v>100.00460968667028</v>
      </c>
      <c r="M64" s="13">
        <v>103.96179535552972</v>
      </c>
    </row>
    <row r="65" spans="1:13" ht="17.149999999999999" customHeight="1" x14ac:dyDescent="0.2">
      <c r="A65" s="14" t="s">
        <v>77</v>
      </c>
      <c r="B65" s="202"/>
      <c r="C65" s="7">
        <v>100.42190600237436</v>
      </c>
      <c r="D65" s="7">
        <v>100.45488835082018</v>
      </c>
      <c r="E65" s="7">
        <v>100.64400990739463</v>
      </c>
      <c r="F65" s="7">
        <v>99.988939535156007</v>
      </c>
      <c r="G65" s="7">
        <v>99.790994754804828</v>
      </c>
      <c r="H65" s="7">
        <v>101.71915042866112</v>
      </c>
      <c r="I65" s="7">
        <v>100.18155180664061</v>
      </c>
      <c r="J65" s="7">
        <v>99.811608690077534</v>
      </c>
      <c r="K65" s="7">
        <v>98.463793166392492</v>
      </c>
      <c r="L65" s="7">
        <v>100.00460968667028</v>
      </c>
      <c r="M65" s="13">
        <v>104.24181003667252</v>
      </c>
    </row>
    <row r="66" spans="1:13" ht="17.149999999999999" customHeight="1" x14ac:dyDescent="0.2">
      <c r="A66" s="14" t="s">
        <v>78</v>
      </c>
      <c r="B66" s="202"/>
      <c r="C66" s="7">
        <v>100.36371224637091</v>
      </c>
      <c r="D66" s="7">
        <v>100.37055461943663</v>
      </c>
      <c r="E66" s="7">
        <v>100.41006875224735</v>
      </c>
      <c r="F66" s="7">
        <v>100.005873935156</v>
      </c>
      <c r="G66" s="7">
        <v>99.745073736851609</v>
      </c>
      <c r="H66" s="7">
        <v>101.29166829930784</v>
      </c>
      <c r="I66" s="7">
        <v>99.994823893155541</v>
      </c>
      <c r="J66" s="7">
        <v>100.23615091417203</v>
      </c>
      <c r="K66" s="7">
        <v>99.004155282628361</v>
      </c>
      <c r="L66" s="7">
        <v>100.00460968667028</v>
      </c>
      <c r="M66" s="13">
        <v>107.45904690305724</v>
      </c>
    </row>
    <row r="67" spans="1:13" s="108" customFormat="1" ht="17.149999999999999" customHeight="1" x14ac:dyDescent="0.2">
      <c r="A67" s="14" t="s">
        <v>79</v>
      </c>
      <c r="B67" s="189"/>
      <c r="C67" s="7">
        <v>100.68928290983375</v>
      </c>
      <c r="D67" s="7">
        <v>100.70607728092251</v>
      </c>
      <c r="E67" s="7">
        <v>100.82011299730196</v>
      </c>
      <c r="F67" s="7">
        <v>101.0292414478444</v>
      </c>
      <c r="G67" s="7">
        <v>99.96594736300942</v>
      </c>
      <c r="H67" s="7">
        <v>102.63501537245899</v>
      </c>
      <c r="I67" s="7">
        <v>99.62500849646166</v>
      </c>
      <c r="J67" s="7">
        <v>100.31819523154729</v>
      </c>
      <c r="K67" s="7">
        <v>99.004155282628361</v>
      </c>
      <c r="L67" s="7">
        <v>100.13368649790472</v>
      </c>
      <c r="M67" s="13">
        <v>107.35589858445141</v>
      </c>
    </row>
    <row r="68" spans="1:13" s="108" customFormat="1" ht="17.149999999999999" customHeight="1" x14ac:dyDescent="0.2">
      <c r="A68" s="182"/>
      <c r="B68" s="189"/>
      <c r="C68" s="119"/>
      <c r="D68" s="119"/>
      <c r="E68" s="119"/>
      <c r="F68" s="119"/>
      <c r="G68" s="119"/>
      <c r="H68" s="119"/>
      <c r="I68" s="132"/>
      <c r="J68" s="119"/>
      <c r="K68" s="119"/>
      <c r="L68" s="119"/>
      <c r="M68" s="162"/>
    </row>
    <row r="69" spans="1:13" ht="17.149999999999999" customHeight="1" x14ac:dyDescent="0.2">
      <c r="A69" s="17" t="s">
        <v>255</v>
      </c>
      <c r="B69" s="51">
        <f>DATEVALUE(LEFT(A69,4) &amp; "/1/1")</f>
        <v>40909</v>
      </c>
      <c r="C69" s="7">
        <v>100.66557453060004</v>
      </c>
      <c r="D69" s="7">
        <v>100.70145295748239</v>
      </c>
      <c r="E69" s="7">
        <v>100.81742189554195</v>
      </c>
      <c r="F69" s="7">
        <v>101.00109184784438</v>
      </c>
      <c r="G69" s="7">
        <v>99.96594736300942</v>
      </c>
      <c r="H69" s="7">
        <v>102.63501537245899</v>
      </c>
      <c r="I69" s="7">
        <v>99.62500849646166</v>
      </c>
      <c r="J69" s="7">
        <v>100.3069952315473</v>
      </c>
      <c r="K69" s="7">
        <v>99.004155282628375</v>
      </c>
      <c r="L69" s="7">
        <v>100.13368649790472</v>
      </c>
      <c r="M69" s="13">
        <v>107.35589858445141</v>
      </c>
    </row>
    <row r="70" spans="1:13" ht="17.149999999999999" customHeight="1" x14ac:dyDescent="0.2">
      <c r="A70" s="15" t="s">
        <v>80</v>
      </c>
      <c r="B70" s="202"/>
      <c r="C70" s="7">
        <v>100.63142107608668</v>
      </c>
      <c r="D70" s="7">
        <v>100.73776952945447</v>
      </c>
      <c r="E70" s="7">
        <v>100.79109531601473</v>
      </c>
      <c r="F70" s="7">
        <v>101.00109184784439</v>
      </c>
      <c r="G70" s="7">
        <v>99.96594736300942</v>
      </c>
      <c r="H70" s="7">
        <v>102.62378398265335</v>
      </c>
      <c r="I70" s="7">
        <v>99.57566479833541</v>
      </c>
      <c r="J70" s="7">
        <v>100.55638674840793</v>
      </c>
      <c r="K70" s="7">
        <v>99.399345487044968</v>
      </c>
      <c r="L70" s="7">
        <v>100.13368649790472</v>
      </c>
      <c r="M70" s="13">
        <v>107.35589858445141</v>
      </c>
    </row>
    <row r="71" spans="1:13" ht="17.149999999999999" customHeight="1" x14ac:dyDescent="0.2">
      <c r="A71" s="14" t="s">
        <v>81</v>
      </c>
      <c r="B71" s="202"/>
      <c r="C71" s="7">
        <v>103.08673785613456</v>
      </c>
      <c r="D71" s="7">
        <v>103.24453512821341</v>
      </c>
      <c r="E71" s="7">
        <v>104.00639409343755</v>
      </c>
      <c r="F71" s="7">
        <v>101.03310788499779</v>
      </c>
      <c r="G71" s="55">
        <v>100.11919113061893</v>
      </c>
      <c r="H71" s="7">
        <v>112.05198758154738</v>
      </c>
      <c r="I71" s="7">
        <v>99.549787860489857</v>
      </c>
      <c r="J71" s="7">
        <v>100.65314160565532</v>
      </c>
      <c r="K71" s="7">
        <v>99.738079947956692</v>
      </c>
      <c r="L71" s="7">
        <v>100.23305156538677</v>
      </c>
      <c r="M71" s="13">
        <v>107.42679812079211</v>
      </c>
    </row>
    <row r="72" spans="1:13" ht="17.149999999999999" customHeight="1" x14ac:dyDescent="0.2">
      <c r="A72" s="14" t="s">
        <v>82</v>
      </c>
      <c r="B72" s="202"/>
      <c r="C72" s="7">
        <v>103.19026836539773</v>
      </c>
      <c r="D72" s="7">
        <v>103.3715700141551</v>
      </c>
      <c r="E72" s="7">
        <v>104.15115848086648</v>
      </c>
      <c r="F72" s="7">
        <v>101.01281238726334</v>
      </c>
      <c r="G72" s="7">
        <v>100.23728867919968</v>
      </c>
      <c r="H72" s="7">
        <v>112.47816212959306</v>
      </c>
      <c r="I72" s="7">
        <v>99.525568853179237</v>
      </c>
      <c r="J72" s="7">
        <v>100.71987121541142</v>
      </c>
      <c r="K72" s="7">
        <v>99.738079947956692</v>
      </c>
      <c r="L72" s="7">
        <v>100.21988083367948</v>
      </c>
      <c r="M72" s="13">
        <v>107.42679812079213</v>
      </c>
    </row>
    <row r="73" spans="1:13" ht="17.149999999999999" customHeight="1" x14ac:dyDescent="0.2">
      <c r="A73" s="14" t="s">
        <v>308</v>
      </c>
      <c r="B73" s="202"/>
      <c r="C73" s="7">
        <v>103.16366946099716</v>
      </c>
      <c r="D73" s="7">
        <v>103.38681508402304</v>
      </c>
      <c r="E73" s="7">
        <v>104.17296505749911</v>
      </c>
      <c r="F73" s="7">
        <v>101.15535175811142</v>
      </c>
      <c r="G73" s="7">
        <v>100.31295762258122</v>
      </c>
      <c r="H73" s="7">
        <v>112.47816212959309</v>
      </c>
      <c r="I73" s="7">
        <v>99.525568853179237</v>
      </c>
      <c r="J73" s="7">
        <v>100.71279792072065</v>
      </c>
      <c r="K73" s="7">
        <v>99.407355903914166</v>
      </c>
      <c r="L73" s="7">
        <v>100.21988083367948</v>
      </c>
      <c r="M73" s="13">
        <v>107.31922525309113</v>
      </c>
    </row>
    <row r="74" spans="1:13" ht="17.149999999999999" customHeight="1" x14ac:dyDescent="0.2">
      <c r="A74" s="14" t="s">
        <v>73</v>
      </c>
      <c r="B74" s="202"/>
      <c r="C74" s="7">
        <v>103.10157534006477</v>
      </c>
      <c r="D74" s="7">
        <v>103.28538987828478</v>
      </c>
      <c r="E74" s="7">
        <v>104.0875223334739</v>
      </c>
      <c r="F74" s="7">
        <v>101.1469365395987</v>
      </c>
      <c r="G74" s="7">
        <v>100.19818023324162</v>
      </c>
      <c r="H74" s="7">
        <v>112.47587666695625</v>
      </c>
      <c r="I74" s="7">
        <v>99.368907421566149</v>
      </c>
      <c r="J74" s="7">
        <v>100.55700976662038</v>
      </c>
      <c r="K74" s="7">
        <v>98.665366132370877</v>
      </c>
      <c r="L74" s="7">
        <v>100.21988083367948</v>
      </c>
      <c r="M74" s="13">
        <v>107.31922525309113</v>
      </c>
    </row>
    <row r="75" spans="1:13" ht="17.149999999999999" customHeight="1" x14ac:dyDescent="0.2">
      <c r="A75" s="14" t="s">
        <v>74</v>
      </c>
      <c r="B75" s="202"/>
      <c r="C75" s="7">
        <v>102.85572895970897</v>
      </c>
      <c r="D75" s="7">
        <v>103.05780630963937</v>
      </c>
      <c r="E75" s="7">
        <v>103.75592433311047</v>
      </c>
      <c r="F75" s="7">
        <v>101.12735294904921</v>
      </c>
      <c r="G75" s="7">
        <v>99.934045833922013</v>
      </c>
      <c r="H75" s="7">
        <v>111.59059483115244</v>
      </c>
      <c r="I75" s="7">
        <v>99.368907421566149</v>
      </c>
      <c r="J75" s="7">
        <v>100.68322176501596</v>
      </c>
      <c r="K75" s="7">
        <v>98.866993787678268</v>
      </c>
      <c r="L75" s="7">
        <v>100.21988083367948</v>
      </c>
      <c r="M75" s="13">
        <v>107.31922525309113</v>
      </c>
    </row>
    <row r="76" spans="1:13" ht="17.149999999999999" customHeight="1" x14ac:dyDescent="0.2">
      <c r="A76" s="14" t="s">
        <v>75</v>
      </c>
      <c r="B76" s="202"/>
      <c r="C76" s="7">
        <v>102.6581068930593</v>
      </c>
      <c r="D76" s="7">
        <v>102.84629556977252</v>
      </c>
      <c r="E76" s="7">
        <v>103.60007579573382</v>
      </c>
      <c r="F76" s="7">
        <v>101.15876902517621</v>
      </c>
      <c r="G76" s="7">
        <v>99.888124815965995</v>
      </c>
      <c r="H76" s="7">
        <v>111.13824958655117</v>
      </c>
      <c r="I76" s="7">
        <v>99.368907421566149</v>
      </c>
      <c r="J76" s="7">
        <v>100.28238113921404</v>
      </c>
      <c r="K76" s="7">
        <v>98.479868689476675</v>
      </c>
      <c r="L76" s="7">
        <v>99.742923257019456</v>
      </c>
      <c r="M76" s="13">
        <v>107.30193448002379</v>
      </c>
    </row>
    <row r="77" spans="1:13" ht="17.149999999999999" customHeight="1" x14ac:dyDescent="0.2">
      <c r="A77" s="14" t="s">
        <v>76</v>
      </c>
      <c r="B77" s="202"/>
      <c r="C77" s="7">
        <v>103.2674876432648</v>
      </c>
      <c r="D77" s="7">
        <v>103.46016570046545</v>
      </c>
      <c r="E77" s="7">
        <v>104.43710652905224</v>
      </c>
      <c r="F77" s="7">
        <v>101.45686982504375</v>
      </c>
      <c r="G77" s="7">
        <v>100.12458959886355</v>
      </c>
      <c r="H77" s="7">
        <v>112.27211077011948</v>
      </c>
      <c r="I77" s="7">
        <v>100.23983677734329</v>
      </c>
      <c r="J77" s="7">
        <v>100.13719091027227</v>
      </c>
      <c r="K77" s="7">
        <v>98.39159680399321</v>
      </c>
      <c r="L77" s="7">
        <v>99.742923257019456</v>
      </c>
      <c r="M77" s="13">
        <v>107.30193448002379</v>
      </c>
    </row>
    <row r="78" spans="1:13" ht="17.149999999999999" customHeight="1" x14ac:dyDescent="0.2">
      <c r="A78" s="14" t="s">
        <v>77</v>
      </c>
      <c r="B78" s="202"/>
      <c r="C78" s="7">
        <v>103.32614843845047</v>
      </c>
      <c r="D78" s="7">
        <v>103.48172104717889</v>
      </c>
      <c r="E78" s="7">
        <v>104.28020436518926</v>
      </c>
      <c r="F78" s="7">
        <v>101.44275782504374</v>
      </c>
      <c r="G78" s="7">
        <v>100.03093893968685</v>
      </c>
      <c r="H78" s="7">
        <v>111.8446286407662</v>
      </c>
      <c r="I78" s="7">
        <v>100.23983677734329</v>
      </c>
      <c r="J78" s="7">
        <v>100.76575314155201</v>
      </c>
      <c r="K78" s="7">
        <v>99.07713083206518</v>
      </c>
      <c r="L78" s="7">
        <v>99.987920325423573</v>
      </c>
      <c r="M78" s="13">
        <v>107.56600812985792</v>
      </c>
    </row>
    <row r="79" spans="1:13" ht="17.149999999999999" customHeight="1" x14ac:dyDescent="0.2">
      <c r="A79" s="14" t="s">
        <v>78</v>
      </c>
      <c r="B79" s="202"/>
      <c r="C79" s="7">
        <v>103.05314597342911</v>
      </c>
      <c r="D79" s="7">
        <v>103.22674748956952</v>
      </c>
      <c r="E79" s="7">
        <v>103.98049491237515</v>
      </c>
      <c r="F79" s="7">
        <v>101.41927823436636</v>
      </c>
      <c r="G79" s="7">
        <v>99.91697828955715</v>
      </c>
      <c r="H79" s="7">
        <v>110.98835680075209</v>
      </c>
      <c r="I79" s="7">
        <v>100.25333825137632</v>
      </c>
      <c r="J79" s="7">
        <v>100.66294463594187</v>
      </c>
      <c r="K79" s="7">
        <v>98.738396371136687</v>
      </c>
      <c r="L79" s="7">
        <v>99.987920325423573</v>
      </c>
      <c r="M79" s="13">
        <v>107.63842317840101</v>
      </c>
    </row>
    <row r="80" spans="1:13" s="108" customFormat="1" ht="17.149999999999999" customHeight="1" x14ac:dyDescent="0.2">
      <c r="A80" s="14" t="s">
        <v>79</v>
      </c>
      <c r="B80" s="189"/>
      <c r="C80" s="7">
        <v>103.49538077467218</v>
      </c>
      <c r="D80" s="7">
        <v>103.69634405595562</v>
      </c>
      <c r="E80" s="7">
        <v>104.58692667977355</v>
      </c>
      <c r="F80" s="7">
        <v>102.52148071993436</v>
      </c>
      <c r="G80" s="7">
        <v>100.16359528657428</v>
      </c>
      <c r="H80" s="7">
        <v>112.33078849068724</v>
      </c>
      <c r="I80" s="7">
        <v>100.2921601138727</v>
      </c>
      <c r="J80" s="7">
        <v>100.66710879325097</v>
      </c>
      <c r="K80" s="7">
        <v>99.07713083206518</v>
      </c>
      <c r="L80" s="7">
        <v>99.987920325423573</v>
      </c>
      <c r="M80" s="13">
        <v>107.63842317840101</v>
      </c>
    </row>
    <row r="81" spans="1:13" s="108" customFormat="1" ht="17.149999999999999" customHeight="1" x14ac:dyDescent="0.2">
      <c r="A81" s="182"/>
      <c r="B81" s="189"/>
      <c r="C81" s="119"/>
      <c r="D81" s="119"/>
      <c r="E81" s="119"/>
      <c r="F81" s="119"/>
      <c r="G81" s="119"/>
      <c r="H81" s="119"/>
      <c r="I81" s="132"/>
      <c r="J81" s="119"/>
      <c r="K81" s="119"/>
      <c r="L81" s="119"/>
      <c r="M81" s="162"/>
    </row>
    <row r="82" spans="1:13" ht="17.149999999999999" customHeight="1" x14ac:dyDescent="0.2">
      <c r="A82" s="17" t="s">
        <v>256</v>
      </c>
      <c r="B82" s="51">
        <f>DATEVALUE(LEFT(A82,4) &amp; "/1/1")</f>
        <v>41275</v>
      </c>
      <c r="C82" s="7">
        <v>103.46240306272898</v>
      </c>
      <c r="D82" s="7">
        <v>103.7608435251137</v>
      </c>
      <c r="E82" s="7">
        <v>104.5904238293548</v>
      </c>
      <c r="F82" s="7">
        <v>102.50115249663466</v>
      </c>
      <c r="G82" s="7">
        <v>100.2159814781479</v>
      </c>
      <c r="H82" s="7">
        <v>112.33013470003347</v>
      </c>
      <c r="I82" s="7">
        <v>100.2921601138727</v>
      </c>
      <c r="J82" s="7">
        <v>100.93910206773026</v>
      </c>
      <c r="K82" s="7">
        <v>99.770729966318598</v>
      </c>
      <c r="L82" s="7">
        <v>99.987920325423573</v>
      </c>
      <c r="M82" s="13">
        <v>107.63842317840101</v>
      </c>
    </row>
    <row r="83" spans="1:13" ht="17.149999999999999" customHeight="1" x14ac:dyDescent="0.2">
      <c r="A83" s="15" t="s">
        <v>80</v>
      </c>
      <c r="B83" s="202"/>
      <c r="C83" s="7">
        <v>104.19386389266363</v>
      </c>
      <c r="D83" s="7">
        <v>104.45077916896368</v>
      </c>
      <c r="E83" s="7">
        <v>105.38676903107171</v>
      </c>
      <c r="F83" s="7">
        <v>102.48665954776516</v>
      </c>
      <c r="G83" s="7">
        <v>100.47701828286321</v>
      </c>
      <c r="H83" s="7">
        <v>114.51967191288054</v>
      </c>
      <c r="I83" s="7">
        <v>100.34616601001073</v>
      </c>
      <c r="J83" s="7">
        <v>101.26709534221585</v>
      </c>
      <c r="K83" s="7">
        <v>100.46432910058877</v>
      </c>
      <c r="L83" s="7">
        <v>99.987920325423573</v>
      </c>
      <c r="M83" s="13">
        <v>107.63842317840101</v>
      </c>
    </row>
    <row r="84" spans="1:13" ht="17.149999999999999" customHeight="1" x14ac:dyDescent="0.2">
      <c r="A84" s="14" t="s">
        <v>309</v>
      </c>
      <c r="B84" s="202"/>
      <c r="C84" s="7">
        <v>104.69998042344913</v>
      </c>
      <c r="D84" s="7">
        <v>104.95964889750763</v>
      </c>
      <c r="E84" s="7">
        <v>106.12027011868442</v>
      </c>
      <c r="F84" s="7">
        <v>102.52830289650672</v>
      </c>
      <c r="G84" s="55">
        <v>100.71291364881954</v>
      </c>
      <c r="H84" s="7">
        <v>116.19964150869571</v>
      </c>
      <c r="I84" s="7">
        <v>100.63665940601332</v>
      </c>
      <c r="J84" s="7">
        <v>101.01190206773026</v>
      </c>
      <c r="K84" s="7">
        <v>99.770729966318598</v>
      </c>
      <c r="L84" s="7">
        <v>99.987920325423573</v>
      </c>
      <c r="M84" s="13">
        <v>107.63842317840101</v>
      </c>
    </row>
    <row r="85" spans="1:13" ht="17.149999999999999" customHeight="1" x14ac:dyDescent="0.2">
      <c r="A85" s="14" t="s">
        <v>82</v>
      </c>
      <c r="B85" s="202"/>
      <c r="C85" s="7">
        <v>105.14495961256485</v>
      </c>
      <c r="D85" s="7">
        <v>105.40115540691157</v>
      </c>
      <c r="E85" s="7">
        <v>106.41482073768913</v>
      </c>
      <c r="F85" s="7">
        <v>102.97569442911259</v>
      </c>
      <c r="G85" s="7">
        <v>101.41424413030097</v>
      </c>
      <c r="H85" s="7">
        <v>116.62712363807515</v>
      </c>
      <c r="I85" s="7">
        <v>100.70361126530857</v>
      </c>
      <c r="J85" s="7">
        <v>101.95326558461893</v>
      </c>
      <c r="K85" s="7">
        <v>101.19050505999604</v>
      </c>
      <c r="L85" s="7">
        <v>99.987920325423573</v>
      </c>
      <c r="M85" s="13">
        <v>108.4631484974108</v>
      </c>
    </row>
    <row r="86" spans="1:13" ht="17.149999999999999" customHeight="1" x14ac:dyDescent="0.2">
      <c r="A86" s="14" t="s">
        <v>310</v>
      </c>
      <c r="B86" s="202"/>
      <c r="C86" s="7">
        <v>105.13164630875377</v>
      </c>
      <c r="D86" s="7">
        <v>105.42578429793633</v>
      </c>
      <c r="E86" s="7">
        <v>106.43681215982262</v>
      </c>
      <c r="F86" s="7">
        <v>103.05574324775327</v>
      </c>
      <c r="G86" s="7">
        <v>101.35836552595043</v>
      </c>
      <c r="H86" s="7">
        <v>116.62712363807515</v>
      </c>
      <c r="I86" s="7">
        <v>100.74829276542204</v>
      </c>
      <c r="J86" s="7">
        <v>101.98686558461893</v>
      </c>
      <c r="K86" s="7">
        <v>101.19050505999603</v>
      </c>
      <c r="L86" s="7">
        <v>99.987920325423573</v>
      </c>
      <c r="M86" s="13">
        <v>108.4631484974108</v>
      </c>
    </row>
    <row r="87" spans="1:13" ht="17.149999999999999" customHeight="1" x14ac:dyDescent="0.2">
      <c r="A87" s="14" t="s">
        <v>73</v>
      </c>
      <c r="B87" s="202"/>
      <c r="C87" s="7">
        <v>105.69130187709513</v>
      </c>
      <c r="D87" s="7">
        <v>106.01187784999611</v>
      </c>
      <c r="E87" s="7">
        <v>107.24131334002419</v>
      </c>
      <c r="F87" s="7">
        <v>103.11039046639394</v>
      </c>
      <c r="G87" s="7">
        <v>101.3766989996286</v>
      </c>
      <c r="H87" s="7">
        <v>118.11030708539171</v>
      </c>
      <c r="I87" s="7">
        <v>101.39007318379041</v>
      </c>
      <c r="J87" s="7">
        <v>101.83006558461894</v>
      </c>
      <c r="K87" s="7">
        <v>101.19050505999604</v>
      </c>
      <c r="L87" s="7">
        <v>99.987920325423573</v>
      </c>
      <c r="M87" s="13">
        <v>108.4631484974108</v>
      </c>
    </row>
    <row r="88" spans="1:13" ht="17.149999999999999" customHeight="1" x14ac:dyDescent="0.2">
      <c r="A88" s="14" t="s">
        <v>74</v>
      </c>
      <c r="B88" s="202"/>
      <c r="C88" s="7">
        <v>105.6233329996609</v>
      </c>
      <c r="D88" s="7">
        <v>105.90622016903656</v>
      </c>
      <c r="E88" s="7">
        <v>107.11404886743058</v>
      </c>
      <c r="F88" s="7">
        <v>103.22581126639393</v>
      </c>
      <c r="G88" s="7">
        <v>101.33077798167257</v>
      </c>
      <c r="H88" s="7">
        <v>117.68282495601227</v>
      </c>
      <c r="I88" s="7">
        <v>101.41659101185957</v>
      </c>
      <c r="J88" s="7">
        <v>101.79790142731612</v>
      </c>
      <c r="K88" s="7">
        <v>100.8517705990843</v>
      </c>
      <c r="L88" s="7">
        <v>99.987920325423573</v>
      </c>
      <c r="M88" s="13">
        <v>108.4631484974108</v>
      </c>
    </row>
    <row r="89" spans="1:13" ht="17.149999999999999" customHeight="1" x14ac:dyDescent="0.2">
      <c r="A89" s="14" t="s">
        <v>75</v>
      </c>
      <c r="B89" s="202"/>
      <c r="C89" s="7">
        <v>105.65321319839757</v>
      </c>
      <c r="D89" s="7">
        <v>105.93275355611667</v>
      </c>
      <c r="E89" s="7">
        <v>107.13685832276197</v>
      </c>
      <c r="F89" s="7">
        <v>103.27784382445354</v>
      </c>
      <c r="G89" s="7">
        <v>101.42507312651192</v>
      </c>
      <c r="H89" s="7">
        <v>117.70528773562356</v>
      </c>
      <c r="I89" s="7">
        <v>101.41659101185957</v>
      </c>
      <c r="J89" s="7">
        <v>101.83710142731613</v>
      </c>
      <c r="K89" s="7">
        <v>100.8517705990843</v>
      </c>
      <c r="L89" s="7">
        <v>99.987920325423573</v>
      </c>
      <c r="M89" s="13">
        <v>108.4631484974108</v>
      </c>
    </row>
    <row r="90" spans="1:13" ht="17.149999999999999" customHeight="1" x14ac:dyDescent="0.2">
      <c r="A90" s="14" t="s">
        <v>76</v>
      </c>
      <c r="B90" s="202"/>
      <c r="C90" s="7">
        <v>107.43190075034985</v>
      </c>
      <c r="D90" s="7">
        <v>107.76092571434886</v>
      </c>
      <c r="E90" s="7">
        <v>109.16014599470709</v>
      </c>
      <c r="F90" s="7">
        <v>103.38645756238547</v>
      </c>
      <c r="G90" s="7">
        <v>101.72028624746801</v>
      </c>
      <c r="H90" s="7">
        <v>122.22086898647044</v>
      </c>
      <c r="I90" s="7">
        <v>102.39179583248084</v>
      </c>
      <c r="J90" s="7">
        <v>103.00160602834166</v>
      </c>
      <c r="K90" s="7">
        <v>103.84036390578578</v>
      </c>
      <c r="L90" s="7">
        <v>100.00242314968045</v>
      </c>
      <c r="M90" s="13">
        <v>108.78162810530793</v>
      </c>
    </row>
    <row r="91" spans="1:13" ht="17.149999999999999" customHeight="1" x14ac:dyDescent="0.2">
      <c r="A91" s="14" t="s">
        <v>77</v>
      </c>
      <c r="B91" s="202"/>
      <c r="C91" s="7">
        <v>107.58478347653852</v>
      </c>
      <c r="D91" s="7">
        <v>107.91977726337977</v>
      </c>
      <c r="E91" s="7">
        <v>109.31466156022327</v>
      </c>
      <c r="F91" s="7">
        <v>103.37663977636709</v>
      </c>
      <c r="G91" s="7">
        <v>101.73477555047477</v>
      </c>
      <c r="H91" s="7">
        <v>122.67321423104572</v>
      </c>
      <c r="I91" s="7">
        <v>102.39179583248084</v>
      </c>
      <c r="J91" s="7">
        <v>103.17520602834165</v>
      </c>
      <c r="K91" s="7">
        <v>103.84036390578578</v>
      </c>
      <c r="L91" s="7">
        <v>100.00242314968045</v>
      </c>
      <c r="M91" s="13">
        <v>108.78162810530793</v>
      </c>
    </row>
    <row r="92" spans="1:13" ht="17.149999999999999" customHeight="1" x14ac:dyDescent="0.2">
      <c r="A92" s="14" t="s">
        <v>311</v>
      </c>
      <c r="B92" s="202"/>
      <c r="C92" s="7">
        <v>107.74117051104014</v>
      </c>
      <c r="D92" s="7">
        <v>108.05690057811827</v>
      </c>
      <c r="E92" s="7">
        <v>109.45587827184143</v>
      </c>
      <c r="F92" s="7">
        <v>103.39289115306738</v>
      </c>
      <c r="G92" s="7">
        <v>101.83424689759769</v>
      </c>
      <c r="H92" s="7">
        <v>123.11672842142609</v>
      </c>
      <c r="I92" s="7">
        <v>102.3436193356911</v>
      </c>
      <c r="J92" s="7">
        <v>103.29840602834166</v>
      </c>
      <c r="K92" s="7">
        <v>103.84036390578578</v>
      </c>
      <c r="L92" s="7">
        <v>100.00242314968045</v>
      </c>
      <c r="M92" s="13">
        <v>108.78162810530793</v>
      </c>
    </row>
    <row r="93" spans="1:13" s="108" customFormat="1" ht="17.149999999999999" customHeight="1" x14ac:dyDescent="0.2">
      <c r="A93" s="14" t="s">
        <v>79</v>
      </c>
      <c r="B93" s="189"/>
      <c r="C93" s="7">
        <v>110.07635544017973</v>
      </c>
      <c r="D93" s="7">
        <v>110.48657534908996</v>
      </c>
      <c r="E93" s="7">
        <v>112.60316011833689</v>
      </c>
      <c r="F93" s="7">
        <v>109.84355940964494</v>
      </c>
      <c r="G93" s="7">
        <v>102.2845349826279</v>
      </c>
      <c r="H93" s="7">
        <v>129.46236560508481</v>
      </c>
      <c r="I93" s="7">
        <v>103.05209565512581</v>
      </c>
      <c r="J93" s="7">
        <v>103.28720602834166</v>
      </c>
      <c r="K93" s="7">
        <v>103.84036390578578</v>
      </c>
      <c r="L93" s="7">
        <v>100.00242314968045</v>
      </c>
      <c r="M93" s="13">
        <v>108.78162810530793</v>
      </c>
    </row>
    <row r="94" spans="1:13" s="108" customFormat="1" ht="17.149999999999999" customHeight="1" x14ac:dyDescent="0.2">
      <c r="A94" s="182"/>
      <c r="B94" s="189"/>
      <c r="C94" s="119"/>
      <c r="D94" s="119"/>
      <c r="E94" s="119"/>
      <c r="F94" s="119"/>
      <c r="G94" s="119"/>
      <c r="H94" s="119"/>
      <c r="I94" s="132"/>
      <c r="J94" s="119"/>
      <c r="K94" s="119"/>
      <c r="L94" s="119"/>
      <c r="M94" s="162"/>
    </row>
    <row r="95" spans="1:13" ht="17.149999999999999" customHeight="1" x14ac:dyDescent="0.2">
      <c r="A95" s="17" t="s">
        <v>312</v>
      </c>
      <c r="B95" s="51">
        <f>DATEVALUE(LEFT(A95,4) &amp; "/1/1")</f>
        <v>41640</v>
      </c>
      <c r="C95" s="7">
        <v>110.41599355742549</v>
      </c>
      <c r="D95" s="7">
        <v>110.88588181862218</v>
      </c>
      <c r="E95" s="7">
        <v>113.10622061723693</v>
      </c>
      <c r="F95" s="7">
        <v>109.83098847009805</v>
      </c>
      <c r="G95" s="7">
        <v>102.43277527480966</v>
      </c>
      <c r="H95" s="7">
        <v>130.78330683380918</v>
      </c>
      <c r="I95" s="7">
        <v>103.13728157734425</v>
      </c>
      <c r="J95" s="7">
        <v>103.33360266558759</v>
      </c>
      <c r="K95" s="7">
        <v>104.18716347292923</v>
      </c>
      <c r="L95" s="7">
        <v>100.00242314968045</v>
      </c>
      <c r="M95" s="13">
        <v>108.78162810530793</v>
      </c>
    </row>
    <row r="96" spans="1:13" ht="17.149999999999999" customHeight="1" x14ac:dyDescent="0.2">
      <c r="A96" s="15" t="s">
        <v>307</v>
      </c>
      <c r="B96" s="202"/>
      <c r="C96" s="7">
        <v>110.74994006766791</v>
      </c>
      <c r="D96" s="7">
        <v>111.20894165365704</v>
      </c>
      <c r="E96" s="7">
        <v>113.37323386780474</v>
      </c>
      <c r="F96" s="7">
        <v>109.98146979680654</v>
      </c>
      <c r="G96" s="7">
        <v>102.68940519666484</v>
      </c>
      <c r="H96" s="7">
        <v>131.22442068857882</v>
      </c>
      <c r="I96" s="7">
        <v>103.30132149795226</v>
      </c>
      <c r="J96" s="7">
        <v>103.84729982666175</v>
      </c>
      <c r="K96" s="7">
        <v>104.85081772474641</v>
      </c>
      <c r="L96" s="7">
        <v>100.00242314968045</v>
      </c>
      <c r="M96" s="13">
        <v>109.10434670839756</v>
      </c>
    </row>
    <row r="97" spans="1:13" ht="17.149999999999999" customHeight="1" x14ac:dyDescent="0.2">
      <c r="A97" s="14" t="s">
        <v>81</v>
      </c>
      <c r="B97" s="202"/>
      <c r="C97" s="7">
        <v>112.23600282606181</v>
      </c>
      <c r="D97" s="7">
        <v>112.70797087195258</v>
      </c>
      <c r="E97" s="7">
        <v>115.35577726622029</v>
      </c>
      <c r="F97" s="7">
        <v>110.06735321078818</v>
      </c>
      <c r="G97" s="55">
        <v>102.97331537442241</v>
      </c>
      <c r="H97" s="7">
        <v>135.77995898455225</v>
      </c>
      <c r="I97" s="7">
        <v>104.16483416081819</v>
      </c>
      <c r="J97" s="7">
        <v>103.70169982666175</v>
      </c>
      <c r="K97" s="7">
        <v>104.85081772474641</v>
      </c>
      <c r="L97" s="7">
        <v>100.00242314968045</v>
      </c>
      <c r="M97" s="13">
        <v>109.10434670839754</v>
      </c>
    </row>
    <row r="98" spans="1:13" ht="17.149999999999999" customHeight="1" x14ac:dyDescent="0.2">
      <c r="A98" s="14" t="s">
        <v>82</v>
      </c>
      <c r="B98" s="202"/>
      <c r="C98" s="7">
        <v>112.17814355861677</v>
      </c>
      <c r="D98" s="7">
        <v>112.63305452220013</v>
      </c>
      <c r="E98" s="7">
        <v>115.2296704419835</v>
      </c>
      <c r="F98" s="7">
        <v>110.13564745260062</v>
      </c>
      <c r="G98" s="7">
        <v>102.97978054805426</v>
      </c>
      <c r="H98" s="7">
        <v>135.352476855199</v>
      </c>
      <c r="I98" s="7">
        <v>104.19135198888732</v>
      </c>
      <c r="J98" s="7">
        <v>103.80090318941581</v>
      </c>
      <c r="K98" s="7">
        <v>104.50401815760293</v>
      </c>
      <c r="L98" s="7">
        <v>100.00242314968047</v>
      </c>
      <c r="M98" s="13">
        <v>109.10434670839756</v>
      </c>
    </row>
    <row r="99" spans="1:13" ht="17.149999999999999" customHeight="1" x14ac:dyDescent="0.2">
      <c r="A99" s="14" t="s">
        <v>72</v>
      </c>
      <c r="B99" s="202"/>
      <c r="C99" s="7">
        <v>112.19769027830215</v>
      </c>
      <c r="D99" s="7">
        <v>112.69158254696028</v>
      </c>
      <c r="E99" s="7">
        <v>115.27630917328598</v>
      </c>
      <c r="F99" s="7">
        <v>110.23386002930091</v>
      </c>
      <c r="G99" s="7">
        <v>103.32436527488059</v>
      </c>
      <c r="H99" s="7">
        <v>135.352476855199</v>
      </c>
      <c r="I99" s="7">
        <v>104.19135198888732</v>
      </c>
      <c r="J99" s="7">
        <v>103.89987155741579</v>
      </c>
      <c r="K99" s="7">
        <v>104.99063615760292</v>
      </c>
      <c r="L99" s="7">
        <v>100.00242314968045</v>
      </c>
      <c r="M99" s="13">
        <v>109.10434670839756</v>
      </c>
    </row>
    <row r="100" spans="1:13" ht="17.149999999999999" customHeight="1" x14ac:dyDescent="0.2">
      <c r="A100" s="14" t="s">
        <v>73</v>
      </c>
      <c r="B100" s="202"/>
      <c r="C100" s="7">
        <v>113.15423938088087</v>
      </c>
      <c r="D100" s="7">
        <v>113.66635409113044</v>
      </c>
      <c r="E100" s="7">
        <v>116.40228286510566</v>
      </c>
      <c r="F100" s="7">
        <v>110.34292396256646</v>
      </c>
      <c r="G100" s="7">
        <v>103.59552347308149</v>
      </c>
      <c r="H100" s="7">
        <v>137.89162909962079</v>
      </c>
      <c r="I100" s="7">
        <v>104.67899808628194</v>
      </c>
      <c r="J100" s="7">
        <v>104.36034283880633</v>
      </c>
      <c r="K100" s="7">
        <v>106.06271348021002</v>
      </c>
      <c r="L100" s="7">
        <v>100.0418464694684</v>
      </c>
      <c r="M100" s="13">
        <v>109.10434670839754</v>
      </c>
    </row>
    <row r="101" spans="1:13" ht="17.149999999999999" customHeight="1" x14ac:dyDescent="0.2">
      <c r="A101" s="14" t="s">
        <v>74</v>
      </c>
      <c r="B101" s="202"/>
      <c r="C101" s="7">
        <v>113.17313810843419</v>
      </c>
      <c r="D101" s="7">
        <v>113.68906743714916</v>
      </c>
      <c r="E101" s="7">
        <v>116.38345950852759</v>
      </c>
      <c r="F101" s="7">
        <v>111.92409233460612</v>
      </c>
      <c r="G101" s="7">
        <v>103.62759967370209</v>
      </c>
      <c r="H101" s="7">
        <v>137.44168419065625</v>
      </c>
      <c r="I101" s="7">
        <v>104.63431658616699</v>
      </c>
      <c r="J101" s="7">
        <v>104.52433947605228</v>
      </c>
      <c r="K101" s="7">
        <v>106.4095130473535</v>
      </c>
      <c r="L101" s="7">
        <v>100.0418464694684</v>
      </c>
      <c r="M101" s="13">
        <v>109.10434670839754</v>
      </c>
    </row>
    <row r="102" spans="1:13" ht="17.149999999999999" customHeight="1" x14ac:dyDescent="0.2">
      <c r="A102" s="14" t="s">
        <v>75</v>
      </c>
      <c r="B102" s="202"/>
      <c r="C102" s="7">
        <v>112.99400332436186</v>
      </c>
      <c r="D102" s="7">
        <v>113.54573987437513</v>
      </c>
      <c r="E102" s="7">
        <v>116.20758209496935</v>
      </c>
      <c r="F102" s="7">
        <v>111.89034476256488</v>
      </c>
      <c r="G102" s="7">
        <v>103.48971178609033</v>
      </c>
      <c r="H102" s="7">
        <v>137.01420206130297</v>
      </c>
      <c r="I102" s="7">
        <v>104.60731363809799</v>
      </c>
      <c r="J102" s="7">
        <v>104.49172725080473</v>
      </c>
      <c r="K102" s="7">
        <v>106.4419273419079</v>
      </c>
      <c r="L102" s="7">
        <v>100.0418464694684</v>
      </c>
      <c r="M102" s="13">
        <v>109.10434670839754</v>
      </c>
    </row>
    <row r="103" spans="1:13" ht="17.149999999999999" customHeight="1" x14ac:dyDescent="0.2">
      <c r="A103" s="14" t="s">
        <v>76</v>
      </c>
      <c r="B103" s="202"/>
      <c r="C103" s="7">
        <v>115.55806741155276</v>
      </c>
      <c r="D103" s="7">
        <v>116.19723444338216</v>
      </c>
      <c r="E103" s="7">
        <v>119.16318163008259</v>
      </c>
      <c r="F103" s="7">
        <v>112.19838376854359</v>
      </c>
      <c r="G103" s="7">
        <v>104.70403035478994</v>
      </c>
      <c r="H103" s="7">
        <v>142.14739943062321</v>
      </c>
      <c r="I103" s="7">
        <v>106.90630382407151</v>
      </c>
      <c r="J103" s="7">
        <v>106.10883661819686</v>
      </c>
      <c r="K103" s="7">
        <v>108.79026576846289</v>
      </c>
      <c r="L103" s="7">
        <v>101.28594306235384</v>
      </c>
      <c r="M103" s="13">
        <v>109.61162961546157</v>
      </c>
    </row>
    <row r="104" spans="1:13" ht="17.149999999999999" customHeight="1" x14ac:dyDescent="0.2">
      <c r="A104" s="14" t="s">
        <v>77</v>
      </c>
      <c r="B104" s="202"/>
      <c r="C104" s="7">
        <v>115.60054031715354</v>
      </c>
      <c r="D104" s="7">
        <v>116.25611387476556</v>
      </c>
      <c r="E104" s="7">
        <v>119.17886353197156</v>
      </c>
      <c r="F104" s="7">
        <v>112.14699188025965</v>
      </c>
      <c r="G104" s="7">
        <v>104.87283030542619</v>
      </c>
      <c r="H104" s="7">
        <v>142.14739943062321</v>
      </c>
      <c r="I104" s="7">
        <v>106.91145114208319</v>
      </c>
      <c r="J104" s="7">
        <v>106.3146484914522</v>
      </c>
      <c r="K104" s="7">
        <v>108.79026576846289</v>
      </c>
      <c r="L104" s="7">
        <v>101.41672649355326</v>
      </c>
      <c r="M104" s="13">
        <v>109.6632989881556</v>
      </c>
    </row>
    <row r="105" spans="1:13" ht="17.149999999999999" customHeight="1" x14ac:dyDescent="0.2">
      <c r="A105" s="14" t="s">
        <v>78</v>
      </c>
      <c r="B105" s="202"/>
      <c r="C105" s="7">
        <v>115.41216941813778</v>
      </c>
      <c r="D105" s="7">
        <v>116.10018286214731</v>
      </c>
      <c r="E105" s="7">
        <v>119.02836224967839</v>
      </c>
      <c r="F105" s="7">
        <v>112.10907132220005</v>
      </c>
      <c r="G105" s="7">
        <v>104.73145000504896</v>
      </c>
      <c r="H105" s="7">
        <v>141.70628557585357</v>
      </c>
      <c r="I105" s="7">
        <v>106.95195556418524</v>
      </c>
      <c r="J105" s="7">
        <v>106.14024874822117</v>
      </c>
      <c r="K105" s="7">
        <v>108.79026576846289</v>
      </c>
      <c r="L105" s="7">
        <v>101.42705742138909</v>
      </c>
      <c r="M105" s="13">
        <v>109.34993514249189</v>
      </c>
    </row>
    <row r="106" spans="1:13" s="108" customFormat="1" ht="17.149999999999999" customHeight="1" x14ac:dyDescent="0.2">
      <c r="A106" s="14" t="s">
        <v>79</v>
      </c>
      <c r="B106" s="189"/>
      <c r="C106" s="7">
        <v>116.27736852183421</v>
      </c>
      <c r="D106" s="7">
        <v>116.9670821827624</v>
      </c>
      <c r="E106" s="7">
        <v>120.0986192950126</v>
      </c>
      <c r="F106" s="7">
        <v>119.07091887001923</v>
      </c>
      <c r="G106" s="7">
        <v>105.08786641455201</v>
      </c>
      <c r="H106" s="7">
        <v>141.47567003447242</v>
      </c>
      <c r="I106" s="7">
        <v>107.92681022998931</v>
      </c>
      <c r="J106" s="7">
        <v>106.31544538546081</v>
      </c>
      <c r="K106" s="7">
        <v>109.13706533558961</v>
      </c>
      <c r="L106" s="7">
        <v>101.42705742138909</v>
      </c>
      <c r="M106" s="13">
        <v>109.34993514249189</v>
      </c>
    </row>
    <row r="107" spans="1:13" s="108" customFormat="1" ht="17.149999999999999" customHeight="1" x14ac:dyDescent="0.2">
      <c r="A107" s="182"/>
      <c r="B107" s="189"/>
      <c r="C107" s="119"/>
      <c r="D107" s="119"/>
      <c r="E107" s="119"/>
      <c r="F107" s="119"/>
      <c r="G107" s="119"/>
      <c r="H107" s="119"/>
      <c r="I107" s="132"/>
      <c r="J107" s="119"/>
      <c r="K107" s="119"/>
      <c r="L107" s="119"/>
      <c r="M107" s="162"/>
    </row>
    <row r="108" spans="1:13" ht="17.149999999999999" customHeight="1" x14ac:dyDescent="0.2">
      <c r="A108" s="17" t="s">
        <v>258</v>
      </c>
      <c r="B108" s="51">
        <f>DATEVALUE(LEFT(A108,4) &amp; "/1/1")</f>
        <v>42005</v>
      </c>
      <c r="C108" s="7">
        <v>116.18208595849836</v>
      </c>
      <c r="D108" s="7">
        <v>116.95083798222025</v>
      </c>
      <c r="E108" s="7">
        <v>120.08253849720958</v>
      </c>
      <c r="F108" s="7">
        <v>119.02925310276946</v>
      </c>
      <c r="G108" s="7">
        <v>104.86202372196912</v>
      </c>
      <c r="H108" s="7">
        <v>141.47567003447242</v>
      </c>
      <c r="I108" s="7">
        <v>107.95381317805831</v>
      </c>
      <c r="J108" s="7">
        <v>106.2986453854608</v>
      </c>
      <c r="K108" s="7">
        <v>109.13706533558961</v>
      </c>
      <c r="L108" s="7">
        <v>101.42705742138909</v>
      </c>
      <c r="M108" s="13">
        <v>109.34993514249189</v>
      </c>
    </row>
    <row r="109" spans="1:13" ht="17.149999999999999" customHeight="1" x14ac:dyDescent="0.2">
      <c r="A109" s="15" t="s">
        <v>295</v>
      </c>
      <c r="B109" s="202"/>
      <c r="C109" s="7">
        <v>115.99131453952423</v>
      </c>
      <c r="D109" s="7">
        <v>116.69094071382153</v>
      </c>
      <c r="E109" s="7">
        <v>119.76491443128869</v>
      </c>
      <c r="F109" s="7">
        <v>119.04295418102966</v>
      </c>
      <c r="G109" s="7">
        <v>104.58391967155333</v>
      </c>
      <c r="H109" s="7">
        <v>140.60882059530647</v>
      </c>
      <c r="I109" s="7">
        <v>107.96703689665429</v>
      </c>
      <c r="J109" s="7">
        <v>106.23510053398614</v>
      </c>
      <c r="K109" s="7">
        <v>108.42507827329213</v>
      </c>
      <c r="L109" s="7">
        <v>101.42705742138909</v>
      </c>
      <c r="M109" s="13">
        <v>109.58300968916959</v>
      </c>
    </row>
    <row r="110" spans="1:13" ht="17.149999999999999" customHeight="1" x14ac:dyDescent="0.2">
      <c r="A110" s="14" t="s">
        <v>81</v>
      </c>
      <c r="B110" s="202"/>
      <c r="C110" s="7">
        <v>116.0807780941865</v>
      </c>
      <c r="D110" s="7">
        <v>116.74730317578329</v>
      </c>
      <c r="E110" s="7">
        <v>119.83949360049382</v>
      </c>
      <c r="F110" s="7">
        <v>119.09893720420145</v>
      </c>
      <c r="G110" s="55">
        <v>104.70815572982121</v>
      </c>
      <c r="H110" s="7">
        <v>140.58378907929659</v>
      </c>
      <c r="I110" s="7">
        <v>108.10804324622187</v>
      </c>
      <c r="J110" s="7">
        <v>106.22950053398614</v>
      </c>
      <c r="K110" s="7">
        <v>108.42507827329213</v>
      </c>
      <c r="L110" s="7">
        <v>101.42705742138911</v>
      </c>
      <c r="M110" s="13">
        <v>109.5830096891696</v>
      </c>
    </row>
    <row r="111" spans="1:13" ht="17.149999999999999" customHeight="1" x14ac:dyDescent="0.2">
      <c r="A111" s="14" t="s">
        <v>305</v>
      </c>
      <c r="B111" s="202"/>
      <c r="C111" s="7">
        <v>116.18689364983982</v>
      </c>
      <c r="D111" s="7">
        <v>116.83386807725972</v>
      </c>
      <c r="E111" s="7">
        <v>119.90583180564035</v>
      </c>
      <c r="F111" s="7">
        <v>119.04388214374833</v>
      </c>
      <c r="G111" s="7">
        <v>104.88242554985818</v>
      </c>
      <c r="H111" s="7">
        <v>140.75073350955532</v>
      </c>
      <c r="I111" s="7">
        <v>108.09920397019864</v>
      </c>
      <c r="J111" s="7">
        <v>106.38486469128895</v>
      </c>
      <c r="K111" s="7">
        <v>108.76381273420387</v>
      </c>
      <c r="L111" s="7">
        <v>101.42705742138909</v>
      </c>
      <c r="M111" s="13">
        <v>109.58300968916959</v>
      </c>
    </row>
    <row r="112" spans="1:13" ht="17.149999999999999" customHeight="1" x14ac:dyDescent="0.2">
      <c r="A112" s="14" t="s">
        <v>72</v>
      </c>
      <c r="B112" s="202"/>
      <c r="C112" s="7">
        <v>116.23332580718085</v>
      </c>
      <c r="D112" s="7">
        <v>116.89868689295311</v>
      </c>
      <c r="E112" s="7">
        <v>119.91225753353106</v>
      </c>
      <c r="F112" s="7">
        <v>119.06370819021981</v>
      </c>
      <c r="G112" s="7">
        <v>104.92433450312396</v>
      </c>
      <c r="H112" s="7">
        <v>140.75073350955532</v>
      </c>
      <c r="I112" s="7">
        <v>108.09920397019864</v>
      </c>
      <c r="J112" s="7">
        <v>106.6483022492971</v>
      </c>
      <c r="K112" s="7">
        <v>108.76381273420387</v>
      </c>
      <c r="L112" s="7">
        <v>101.71917622808934</v>
      </c>
      <c r="M112" s="13">
        <v>109.58300968916959</v>
      </c>
    </row>
    <row r="113" spans="1:13" ht="17.149999999999999" customHeight="1" x14ac:dyDescent="0.2">
      <c r="A113" s="14" t="s">
        <v>73</v>
      </c>
      <c r="B113" s="202"/>
      <c r="C113" s="7">
        <v>116.31432816423356</v>
      </c>
      <c r="D113" s="7">
        <v>116.95365856946006</v>
      </c>
      <c r="E113" s="7">
        <v>119.98323150886338</v>
      </c>
      <c r="F113" s="7">
        <v>118.96672497157914</v>
      </c>
      <c r="G113" s="7">
        <v>104.96169600632892</v>
      </c>
      <c r="H113" s="7">
        <v>140.75007971890153</v>
      </c>
      <c r="I113" s="7">
        <v>108.26677514344649</v>
      </c>
      <c r="J113" s="7">
        <v>106.64884357134875</v>
      </c>
      <c r="K113" s="7">
        <v>109.41476603538095</v>
      </c>
      <c r="L113" s="7">
        <v>101.69740303221317</v>
      </c>
      <c r="M113" s="13">
        <v>110.06310443042437</v>
      </c>
    </row>
    <row r="114" spans="1:13" ht="17.149999999999999" customHeight="1" x14ac:dyDescent="0.2">
      <c r="A114" s="14" t="s">
        <v>74</v>
      </c>
      <c r="B114" s="202"/>
      <c r="C114" s="7">
        <v>116.28954109836199</v>
      </c>
      <c r="D114" s="7">
        <v>116.91689727807355</v>
      </c>
      <c r="E114" s="7">
        <v>119.98320216952112</v>
      </c>
      <c r="F114" s="7">
        <v>118.85562975293848</v>
      </c>
      <c r="G114" s="7">
        <v>105.00476909717933</v>
      </c>
      <c r="H114" s="7">
        <v>140.75007971890153</v>
      </c>
      <c r="I114" s="7">
        <v>108.27978799685334</v>
      </c>
      <c r="J114" s="7">
        <v>106.48714190786802</v>
      </c>
      <c r="K114" s="7">
        <v>108.72923200732575</v>
      </c>
      <c r="L114" s="7">
        <v>101.69740303221317</v>
      </c>
      <c r="M114" s="13">
        <v>109.96655103236691</v>
      </c>
    </row>
    <row r="115" spans="1:13" ht="17.149999999999999" customHeight="1" x14ac:dyDescent="0.2">
      <c r="A115" s="14" t="s">
        <v>75</v>
      </c>
      <c r="B115" s="202"/>
      <c r="C115" s="7">
        <v>116.00684443644752</v>
      </c>
      <c r="D115" s="7">
        <v>116.63156621221034</v>
      </c>
      <c r="E115" s="7">
        <v>119.66704253001595</v>
      </c>
      <c r="F115" s="7">
        <v>118.75132218090172</v>
      </c>
      <c r="G115" s="7">
        <v>104.84889949378386</v>
      </c>
      <c r="H115" s="7">
        <v>139.88148373477881</v>
      </c>
      <c r="I115" s="7">
        <v>108.29328947088786</v>
      </c>
      <c r="J115" s="7">
        <v>106.30667141291374</v>
      </c>
      <c r="K115" s="7">
        <v>108.36840622287291</v>
      </c>
      <c r="L115" s="7">
        <v>101.69740303221317</v>
      </c>
      <c r="M115" s="13">
        <v>109.96655103236691</v>
      </c>
    </row>
    <row r="116" spans="1:13" ht="17.149999999999999" customHeight="1" x14ac:dyDescent="0.2">
      <c r="A116" s="14" t="s">
        <v>76</v>
      </c>
      <c r="B116" s="202"/>
      <c r="C116" s="7">
        <v>116.13549816152363</v>
      </c>
      <c r="D116" s="7">
        <v>116.80731711820849</v>
      </c>
      <c r="E116" s="7">
        <v>119.86257488071274</v>
      </c>
      <c r="F116" s="7">
        <v>118.62628817171159</v>
      </c>
      <c r="G116" s="7">
        <v>104.6737592032794</v>
      </c>
      <c r="H116" s="7">
        <v>139.4403698800092</v>
      </c>
      <c r="I116" s="7">
        <v>109.11873389266272</v>
      </c>
      <c r="J116" s="7">
        <v>106.41513754574683</v>
      </c>
      <c r="K116" s="7">
        <v>108.36840622287291</v>
      </c>
      <c r="L116" s="7">
        <v>101.66574813025201</v>
      </c>
      <c r="M116" s="13">
        <v>110.27893083766071</v>
      </c>
    </row>
    <row r="117" spans="1:13" ht="17.149999999999999" customHeight="1" x14ac:dyDescent="0.2">
      <c r="A117" s="14" t="s">
        <v>77</v>
      </c>
      <c r="B117" s="202"/>
      <c r="C117" s="7">
        <v>115.83667402213513</v>
      </c>
      <c r="D117" s="7">
        <v>116.5091809712507</v>
      </c>
      <c r="E117" s="7">
        <v>119.54913687951731</v>
      </c>
      <c r="F117" s="7">
        <v>118.60845338102968</v>
      </c>
      <c r="G117" s="7">
        <v>104.56096269073154</v>
      </c>
      <c r="H117" s="7">
        <v>138.55988871540066</v>
      </c>
      <c r="I117" s="7">
        <v>109.11873389266272</v>
      </c>
      <c r="J117" s="7">
        <v>106.16904925510443</v>
      </c>
      <c r="K117" s="7">
        <v>108.01178842861117</v>
      </c>
      <c r="L117" s="7">
        <v>101.66574813025201</v>
      </c>
      <c r="M117" s="13">
        <v>110.27893083766071</v>
      </c>
    </row>
    <row r="118" spans="1:13" ht="17.149999999999999" customHeight="1" x14ac:dyDescent="0.2">
      <c r="A118" s="14" t="s">
        <v>78</v>
      </c>
      <c r="B118" s="202"/>
      <c r="C118" s="7">
        <v>115.59651507373401</v>
      </c>
      <c r="D118" s="7">
        <v>116.24734494789263</v>
      </c>
      <c r="E118" s="7">
        <v>119.24160330891939</v>
      </c>
      <c r="F118" s="7">
        <v>118.6164703856887</v>
      </c>
      <c r="G118" s="7">
        <v>104.45864341650582</v>
      </c>
      <c r="H118" s="7">
        <v>137.70427066604034</v>
      </c>
      <c r="I118" s="7">
        <v>109.10523241862822</v>
      </c>
      <c r="J118" s="7">
        <v>106.06264925510442</v>
      </c>
      <c r="K118" s="7">
        <v>108.01178842861117</v>
      </c>
      <c r="L118" s="7">
        <v>101.66574813025201</v>
      </c>
      <c r="M118" s="13">
        <v>110.27893083766071</v>
      </c>
    </row>
    <row r="119" spans="1:13" s="108" customFormat="1" ht="17.149999999999999" customHeight="1" x14ac:dyDescent="0.2">
      <c r="A119" s="14" t="s">
        <v>79</v>
      </c>
      <c r="B119" s="189"/>
      <c r="C119" s="7">
        <v>114.60719645121564</v>
      </c>
      <c r="D119" s="7">
        <v>115.21603267468028</v>
      </c>
      <c r="E119" s="7">
        <v>117.944016016399</v>
      </c>
      <c r="F119" s="7">
        <v>118.63333038568871</v>
      </c>
      <c r="G119" s="7">
        <v>104.25590296746876</v>
      </c>
      <c r="H119" s="7">
        <v>133.96786606970778</v>
      </c>
      <c r="I119" s="7">
        <v>109.09173094459371</v>
      </c>
      <c r="J119" s="7">
        <v>105.93704708277784</v>
      </c>
      <c r="K119" s="7">
        <v>107.32029328944478</v>
      </c>
      <c r="L119" s="7">
        <v>101.66574813025201</v>
      </c>
      <c r="M119" s="13">
        <v>110.27893083766071</v>
      </c>
    </row>
    <row r="120" spans="1:13" s="108" customFormat="1" ht="17.149999999999999" customHeight="1" x14ac:dyDescent="0.2">
      <c r="A120" s="182"/>
      <c r="B120" s="189"/>
      <c r="C120" s="119"/>
      <c r="D120" s="119"/>
      <c r="E120" s="119"/>
      <c r="F120" s="119"/>
      <c r="G120" s="119"/>
      <c r="H120" s="119"/>
      <c r="I120" s="132"/>
      <c r="J120" s="119"/>
      <c r="K120" s="119"/>
      <c r="L120" s="119"/>
      <c r="M120" s="162"/>
    </row>
    <row r="121" spans="1:13" ht="17.149999999999999" customHeight="1" x14ac:dyDescent="0.2">
      <c r="A121" s="17" t="s">
        <v>303</v>
      </c>
      <c r="B121" s="51">
        <f>DATEVALUE(LEFT(A121,4) &amp; "/1/1")</f>
        <v>42370</v>
      </c>
      <c r="C121" s="7">
        <v>114.543541684582</v>
      </c>
      <c r="D121" s="7">
        <v>115.16360843334682</v>
      </c>
      <c r="E121" s="7">
        <v>117.92436056733354</v>
      </c>
      <c r="F121" s="7">
        <v>118.60131434853982</v>
      </c>
      <c r="G121" s="7">
        <v>104.21632228939526</v>
      </c>
      <c r="H121" s="7">
        <v>133.96786606970778</v>
      </c>
      <c r="I121" s="7">
        <v>109.06472799652468</v>
      </c>
      <c r="J121" s="7">
        <v>105.77316279450469</v>
      </c>
      <c r="K121" s="7">
        <v>107.32029328944478</v>
      </c>
      <c r="L121" s="7">
        <v>101.75972884564979</v>
      </c>
      <c r="M121" s="13">
        <v>110.27893083766071</v>
      </c>
    </row>
    <row r="122" spans="1:13" ht="17.149999999999999" customHeight="1" x14ac:dyDescent="0.2">
      <c r="A122" s="15" t="s">
        <v>295</v>
      </c>
      <c r="B122" s="202"/>
      <c r="C122" s="7">
        <v>114.29464706077235</v>
      </c>
      <c r="D122" s="7">
        <v>114.9195783303215</v>
      </c>
      <c r="E122" s="7">
        <v>117.59589644732903</v>
      </c>
      <c r="F122" s="7">
        <v>118.58512660843606</v>
      </c>
      <c r="G122" s="7">
        <v>104.058124410819</v>
      </c>
      <c r="H122" s="7">
        <v>133.08498456951492</v>
      </c>
      <c r="I122" s="7">
        <v>109.04398891515903</v>
      </c>
      <c r="J122" s="7">
        <v>105.81632727035924</v>
      </c>
      <c r="K122" s="7">
        <v>107.05849901895797</v>
      </c>
      <c r="L122" s="7">
        <v>101.75972884564979</v>
      </c>
      <c r="M122" s="13">
        <v>110.18928678124209</v>
      </c>
    </row>
    <row r="123" spans="1:13" ht="17.149999999999999" customHeight="1" x14ac:dyDescent="0.2">
      <c r="A123" s="14" t="s">
        <v>81</v>
      </c>
      <c r="B123" s="202"/>
      <c r="C123" s="7">
        <v>113.99085836483565</v>
      </c>
      <c r="D123" s="7">
        <v>114.53413750905855</v>
      </c>
      <c r="E123" s="7">
        <v>117.17010879239029</v>
      </c>
      <c r="F123" s="7">
        <v>118.57315633194438</v>
      </c>
      <c r="G123" s="55">
        <v>103.88489795316171</v>
      </c>
      <c r="H123" s="7">
        <v>131.94611493544096</v>
      </c>
      <c r="I123" s="7">
        <v>109.00348449305551</v>
      </c>
      <c r="J123" s="7">
        <v>105.56812251012025</v>
      </c>
      <c r="K123" s="7">
        <v>107.05849901895797</v>
      </c>
      <c r="L123" s="7">
        <v>101.41769251244375</v>
      </c>
      <c r="M123" s="13">
        <v>110.18032119520731</v>
      </c>
    </row>
    <row r="124" spans="1:13" ht="17.149999999999999" customHeight="1" x14ac:dyDescent="0.2">
      <c r="A124" s="14" t="s">
        <v>82</v>
      </c>
      <c r="B124" s="202"/>
      <c r="C124" s="7">
        <v>113.93795795760073</v>
      </c>
      <c r="D124" s="7">
        <v>114.50677715225301</v>
      </c>
      <c r="E124" s="7">
        <v>117.15610750252804</v>
      </c>
      <c r="F124" s="7">
        <v>118.66279390398562</v>
      </c>
      <c r="G124" s="7">
        <v>103.94892552065075</v>
      </c>
      <c r="H124" s="7">
        <v>131.93182941937079</v>
      </c>
      <c r="I124" s="7">
        <v>108.94947859691896</v>
      </c>
      <c r="J124" s="7">
        <v>105.49532251012025</v>
      </c>
      <c r="K124" s="7">
        <v>107.058499018958</v>
      </c>
      <c r="L124" s="7">
        <v>101.41769251244375</v>
      </c>
      <c r="M124" s="13">
        <v>110.18032119520731</v>
      </c>
    </row>
    <row r="125" spans="1:13" ht="17.149999999999999" customHeight="1" x14ac:dyDescent="0.2">
      <c r="A125" s="14" t="s">
        <v>72</v>
      </c>
      <c r="B125" s="202"/>
      <c r="C125" s="7">
        <v>114.14911400894373</v>
      </c>
      <c r="D125" s="7">
        <v>114.77649877294786</v>
      </c>
      <c r="E125" s="7">
        <v>117.48227892115547</v>
      </c>
      <c r="F125" s="7">
        <v>118.75316001544132</v>
      </c>
      <c r="G125" s="7">
        <v>104.25264059805531</v>
      </c>
      <c r="H125" s="7">
        <v>132.78679367807734</v>
      </c>
      <c r="I125" s="7">
        <v>108.93597712288447</v>
      </c>
      <c r="J125" s="7">
        <v>105.57303531108667</v>
      </c>
      <c r="K125" s="7">
        <v>106.93752242578361</v>
      </c>
      <c r="L125" s="7">
        <v>101.41769251244375</v>
      </c>
      <c r="M125" s="13">
        <v>110.18032119520731</v>
      </c>
    </row>
    <row r="126" spans="1:13" ht="17.149999999999999" customHeight="1" x14ac:dyDescent="0.2">
      <c r="A126" s="14" t="s">
        <v>73</v>
      </c>
      <c r="B126" s="202"/>
      <c r="C126" s="7">
        <v>113.6102229482191</v>
      </c>
      <c r="D126" s="7">
        <v>114.17858166040141</v>
      </c>
      <c r="E126" s="7">
        <v>116.75796795771544</v>
      </c>
      <c r="F126" s="7">
        <v>118.72770643395405</v>
      </c>
      <c r="G126" s="7">
        <v>104.3502130677866</v>
      </c>
      <c r="H126" s="7">
        <v>130.6881719317328</v>
      </c>
      <c r="I126" s="7">
        <v>108.89547270078094</v>
      </c>
      <c r="J126" s="7">
        <v>105.40503531108666</v>
      </c>
      <c r="K126" s="7">
        <v>106.93752242578361</v>
      </c>
      <c r="L126" s="7">
        <v>101.41769251244375</v>
      </c>
      <c r="M126" s="13">
        <v>110.18032119520731</v>
      </c>
    </row>
    <row r="127" spans="1:13" ht="17.149999999999999" customHeight="1" x14ac:dyDescent="0.2">
      <c r="A127" s="14" t="s">
        <v>74</v>
      </c>
      <c r="B127" s="202"/>
      <c r="C127" s="7">
        <v>113.6212584089813</v>
      </c>
      <c r="D127" s="7">
        <v>114.17728940088003</v>
      </c>
      <c r="E127" s="7">
        <v>116.73867020119401</v>
      </c>
      <c r="F127" s="7">
        <v>118.71909043395404</v>
      </c>
      <c r="G127" s="7">
        <v>104.3502130677866</v>
      </c>
      <c r="H127" s="7">
        <v>130.6881719317328</v>
      </c>
      <c r="I127" s="7">
        <v>108.85496827867742</v>
      </c>
      <c r="J127" s="7">
        <v>105.46498710122049</v>
      </c>
      <c r="K127" s="7">
        <v>106.93752242578361</v>
      </c>
      <c r="L127" s="7">
        <v>101.41769251244375</v>
      </c>
      <c r="M127" s="13">
        <v>110.06035658394515</v>
      </c>
    </row>
    <row r="128" spans="1:13" ht="17.149999999999999" customHeight="1" x14ac:dyDescent="0.2">
      <c r="A128" s="14" t="s">
        <v>75</v>
      </c>
      <c r="B128" s="202"/>
      <c r="C128" s="7">
        <v>113.45259156580825</v>
      </c>
      <c r="D128" s="7">
        <v>113.99331417851714</v>
      </c>
      <c r="E128" s="7">
        <v>116.55769857139492</v>
      </c>
      <c r="F128" s="7">
        <v>118.67378838748257</v>
      </c>
      <c r="G128" s="7">
        <v>104.2612189589715</v>
      </c>
      <c r="H128" s="7">
        <v>130.23342635154697</v>
      </c>
      <c r="I128" s="7">
        <v>108.82796533060842</v>
      </c>
      <c r="J128" s="7">
        <v>105.27079543372849</v>
      </c>
      <c r="K128" s="7">
        <v>106.93752242578361</v>
      </c>
      <c r="L128" s="7">
        <v>101.27800548002298</v>
      </c>
      <c r="M128" s="13">
        <v>110.26007727256098</v>
      </c>
    </row>
    <row r="129" spans="1:13" ht="17.149999999999999" customHeight="1" x14ac:dyDescent="0.2">
      <c r="A129" s="14" t="s">
        <v>76</v>
      </c>
      <c r="B129" s="202"/>
      <c r="C129" s="7">
        <v>113.25823378047315</v>
      </c>
      <c r="D129" s="7">
        <v>113.7754902354653</v>
      </c>
      <c r="E129" s="7">
        <v>116.27223705929875</v>
      </c>
      <c r="F129" s="7">
        <v>118.64274198748258</v>
      </c>
      <c r="G129" s="7">
        <v>104.20576975241011</v>
      </c>
      <c r="H129" s="7">
        <v>128.78791791004807</v>
      </c>
      <c r="I129" s="7">
        <v>109.29992883591656</v>
      </c>
      <c r="J129" s="7">
        <v>105.28303448960914</v>
      </c>
      <c r="K129" s="7">
        <v>106.67220076589166</v>
      </c>
      <c r="L129" s="7">
        <v>101.27800548002298</v>
      </c>
      <c r="M129" s="13">
        <v>110.26007727256098</v>
      </c>
    </row>
    <row r="130" spans="1:13" ht="17.149999999999999" customHeight="1" x14ac:dyDescent="0.2">
      <c r="A130" s="14" t="s">
        <v>313</v>
      </c>
      <c r="B130" s="202"/>
      <c r="C130" s="7">
        <v>113.22247707871394</v>
      </c>
      <c r="D130" s="7">
        <v>113.7317415985396</v>
      </c>
      <c r="E130" s="7">
        <v>116.25349317093735</v>
      </c>
      <c r="F130" s="7">
        <v>118.63991958748259</v>
      </c>
      <c r="G130" s="7">
        <v>104.20576975241011</v>
      </c>
      <c r="H130" s="7">
        <v>128.78791791004807</v>
      </c>
      <c r="I130" s="7">
        <v>109.25942441381305</v>
      </c>
      <c r="J130" s="7">
        <v>105.15423448960912</v>
      </c>
      <c r="K130" s="7">
        <v>106.67220076589166</v>
      </c>
      <c r="L130" s="7">
        <v>101.27800548002298</v>
      </c>
      <c r="M130" s="13">
        <v>110.26007727256096</v>
      </c>
    </row>
    <row r="131" spans="1:13" ht="17.149999999999999" customHeight="1" x14ac:dyDescent="0.2">
      <c r="A131" s="14" t="s">
        <v>78</v>
      </c>
      <c r="B131" s="202"/>
      <c r="C131" s="7">
        <v>113.30525194763113</v>
      </c>
      <c r="D131" s="7">
        <v>113.76274338114776</v>
      </c>
      <c r="E131" s="7">
        <v>116.26192637954217</v>
      </c>
      <c r="F131" s="7">
        <v>118.67942803395405</v>
      </c>
      <c r="G131" s="7">
        <v>104.248842843272</v>
      </c>
      <c r="H131" s="7">
        <v>128.78791791004807</v>
      </c>
      <c r="I131" s="7">
        <v>109.25942441381305</v>
      </c>
      <c r="J131" s="7">
        <v>105.2620012105526</v>
      </c>
      <c r="K131" s="7">
        <v>106.67220076589166</v>
      </c>
      <c r="L131" s="7">
        <v>101.27800548002298</v>
      </c>
      <c r="M131" s="13">
        <v>110.22055085746726</v>
      </c>
    </row>
    <row r="132" spans="1:13" s="108" customFormat="1" ht="17.149999999999999" customHeight="1" x14ac:dyDescent="0.2">
      <c r="A132" s="14" t="s">
        <v>79</v>
      </c>
      <c r="B132" s="189"/>
      <c r="C132" s="7">
        <v>113.7291303246744</v>
      </c>
      <c r="D132" s="7">
        <v>114.20545953577104</v>
      </c>
      <c r="E132" s="7">
        <v>116.72548138629323</v>
      </c>
      <c r="F132" s="7">
        <v>118.70290762463146</v>
      </c>
      <c r="G132" s="7">
        <v>105.31067040988071</v>
      </c>
      <c r="H132" s="7">
        <v>129.75349228174437</v>
      </c>
      <c r="I132" s="7">
        <v>109.29897362819753</v>
      </c>
      <c r="J132" s="7">
        <v>105.63383591744559</v>
      </c>
      <c r="K132" s="7">
        <v>107.56280272571311</v>
      </c>
      <c r="L132" s="7">
        <v>101.35821457093236</v>
      </c>
      <c r="M132" s="13">
        <v>110.22055085746726</v>
      </c>
    </row>
    <row r="133" spans="1:13" s="108" customFormat="1" ht="17.149999999999999" customHeight="1" x14ac:dyDescent="0.2">
      <c r="A133" s="182"/>
      <c r="B133" s="189"/>
      <c r="C133" s="119"/>
      <c r="D133" s="119"/>
      <c r="E133" s="119"/>
      <c r="F133" s="119"/>
      <c r="G133" s="119"/>
      <c r="H133" s="119"/>
      <c r="I133" s="132"/>
      <c r="J133" s="119"/>
      <c r="K133" s="119"/>
      <c r="L133" s="119"/>
      <c r="M133" s="162"/>
    </row>
    <row r="134" spans="1:13" ht="17.149999999999999" customHeight="1" x14ac:dyDescent="0.2">
      <c r="A134" s="17" t="s">
        <v>260</v>
      </c>
      <c r="B134" s="51">
        <f>DATEVALUE(LEFT(A134,4) &amp; "/1/1")</f>
        <v>42736</v>
      </c>
      <c r="C134" s="7">
        <v>113.88404260505557</v>
      </c>
      <c r="D134" s="7">
        <v>114.40721637531654</v>
      </c>
      <c r="E134" s="7">
        <v>116.91392935231383</v>
      </c>
      <c r="F134" s="7">
        <v>118.73849317803204</v>
      </c>
      <c r="G134" s="7">
        <v>105.46369208616191</v>
      </c>
      <c r="H134" s="7">
        <v>130.21259956950229</v>
      </c>
      <c r="I134" s="7">
        <v>109.32597657626654</v>
      </c>
      <c r="J134" s="7">
        <v>105.880861671868</v>
      </c>
      <c r="K134" s="7">
        <v>108.26446696619824</v>
      </c>
      <c r="L134" s="7">
        <v>101.35821457093238</v>
      </c>
      <c r="M134" s="13">
        <v>110.22055085746726</v>
      </c>
    </row>
    <row r="135" spans="1:13" ht="17.149999999999999" customHeight="1" x14ac:dyDescent="0.2">
      <c r="A135" s="15" t="s">
        <v>295</v>
      </c>
      <c r="B135" s="202"/>
      <c r="C135" s="7">
        <v>114.02237068377102</v>
      </c>
      <c r="D135" s="7">
        <v>114.52729754070765</v>
      </c>
      <c r="E135" s="7">
        <v>117.09392309603275</v>
      </c>
      <c r="F135" s="7">
        <v>118.8024656338261</v>
      </c>
      <c r="G135" s="7">
        <v>105.53056758075374</v>
      </c>
      <c r="H135" s="7">
        <v>130.66625239538513</v>
      </c>
      <c r="I135" s="7">
        <v>109.35297952433554</v>
      </c>
      <c r="J135" s="7">
        <v>105.79715568703149</v>
      </c>
      <c r="K135" s="7">
        <v>108.26446696619824</v>
      </c>
      <c r="L135" s="7">
        <v>101.27380149903712</v>
      </c>
      <c r="M135" s="13">
        <v>110.22055085746726</v>
      </c>
    </row>
    <row r="136" spans="1:13" ht="17.149999999999999" customHeight="1" x14ac:dyDescent="0.2">
      <c r="A136" s="14" t="s">
        <v>81</v>
      </c>
      <c r="B136" s="202"/>
      <c r="C136" s="7">
        <v>114.09135477537099</v>
      </c>
      <c r="D136" s="7">
        <v>114.54592294810763</v>
      </c>
      <c r="E136" s="7">
        <v>117.11231212957239</v>
      </c>
      <c r="F136" s="7">
        <v>118.95951137624206</v>
      </c>
      <c r="G136" s="55">
        <v>105.55004681466072</v>
      </c>
      <c r="H136" s="7">
        <v>130.66625239538513</v>
      </c>
      <c r="I136" s="7">
        <v>109.35576346509271</v>
      </c>
      <c r="J136" s="7">
        <v>105.81658509847747</v>
      </c>
      <c r="K136" s="7">
        <v>108.33486059901347</v>
      </c>
      <c r="L136" s="7">
        <v>101.27380149903712</v>
      </c>
      <c r="M136" s="13">
        <v>110.36398134773302</v>
      </c>
    </row>
    <row r="137" spans="1:13" ht="17.149999999999999" customHeight="1" x14ac:dyDescent="0.2">
      <c r="A137" s="14" t="s">
        <v>82</v>
      </c>
      <c r="B137" s="202"/>
      <c r="C137" s="7">
        <v>114.48393516447399</v>
      </c>
      <c r="D137" s="7">
        <v>114.94697391704563</v>
      </c>
      <c r="E137" s="7">
        <v>117.57976333681506</v>
      </c>
      <c r="F137" s="7">
        <v>119.05618736692399</v>
      </c>
      <c r="G137" s="7">
        <v>105.70992848274643</v>
      </c>
      <c r="H137" s="7">
        <v>131.96233050888731</v>
      </c>
      <c r="I137" s="7">
        <v>109.35576346509271</v>
      </c>
      <c r="J137" s="7">
        <v>105.99178173571711</v>
      </c>
      <c r="K137" s="7">
        <v>108.68166016614019</v>
      </c>
      <c r="L137" s="7">
        <v>101.27380149903712</v>
      </c>
      <c r="M137" s="13">
        <v>110.36398134773302</v>
      </c>
    </row>
    <row r="138" spans="1:13" ht="17.149999999999999" customHeight="1" x14ac:dyDescent="0.2">
      <c r="A138" s="14" t="s">
        <v>304</v>
      </c>
      <c r="B138" s="202"/>
      <c r="C138" s="7">
        <v>114.4240733858104</v>
      </c>
      <c r="D138" s="7">
        <v>114.97585783090099</v>
      </c>
      <c r="E138" s="7">
        <v>117.58967668558833</v>
      </c>
      <c r="F138" s="7">
        <v>119.18489417624207</v>
      </c>
      <c r="G138" s="7">
        <v>105.68780986852315</v>
      </c>
      <c r="H138" s="7">
        <v>131.96233050888731</v>
      </c>
      <c r="I138" s="7">
        <v>109.35576346509271</v>
      </c>
      <c r="J138" s="7">
        <v>106.08519228995733</v>
      </c>
      <c r="K138" s="7">
        <v>108.68166016614019</v>
      </c>
      <c r="L138" s="7">
        <v>101.41348853145783</v>
      </c>
      <c r="M138" s="13">
        <v>110.37358733277054</v>
      </c>
    </row>
    <row r="139" spans="1:13" ht="17.149999999999999" customHeight="1" x14ac:dyDescent="0.2">
      <c r="A139" s="14" t="s">
        <v>73</v>
      </c>
      <c r="B139" s="202"/>
      <c r="C139" s="7">
        <v>114.40748646272021</v>
      </c>
      <c r="D139" s="7">
        <v>114.89361711905902</v>
      </c>
      <c r="E139" s="7">
        <v>117.52770971891913</v>
      </c>
      <c r="F139" s="7">
        <v>119.19983732044798</v>
      </c>
      <c r="G139" s="7">
        <v>105.62664596159337</v>
      </c>
      <c r="H139" s="7">
        <v>131.53484837953405</v>
      </c>
      <c r="I139" s="7">
        <v>109.55011932453091</v>
      </c>
      <c r="J139" s="7">
        <v>105.93399228995736</v>
      </c>
      <c r="K139" s="7">
        <v>108.68166016614019</v>
      </c>
      <c r="L139" s="7">
        <v>101.41348853145786</v>
      </c>
      <c r="M139" s="13">
        <v>110.37358733277054</v>
      </c>
    </row>
    <row r="140" spans="1:13" ht="17.149999999999999" customHeight="1" x14ac:dyDescent="0.2">
      <c r="A140" s="14" t="s">
        <v>74</v>
      </c>
      <c r="B140" s="202"/>
      <c r="C140" s="7">
        <v>114.40055544125524</v>
      </c>
      <c r="D140" s="7">
        <v>114.9078859075734</v>
      </c>
      <c r="E140" s="7">
        <v>117.53300245767997</v>
      </c>
      <c r="F140" s="7">
        <v>119.21579692977059</v>
      </c>
      <c r="G140" s="7">
        <v>105.60452734737008</v>
      </c>
      <c r="H140" s="7">
        <v>131.53484837953405</v>
      </c>
      <c r="I140" s="7">
        <v>109.56362079856541</v>
      </c>
      <c r="J140" s="7">
        <v>105.97879228995734</v>
      </c>
      <c r="K140" s="7">
        <v>108.68166016614019</v>
      </c>
      <c r="L140" s="7">
        <v>101.41348853145783</v>
      </c>
      <c r="M140" s="13">
        <v>110.37358733277054</v>
      </c>
    </row>
    <row r="141" spans="1:13" ht="17.149999999999999" customHeight="1" x14ac:dyDescent="0.2">
      <c r="A141" s="14" t="s">
        <v>75</v>
      </c>
      <c r="B141" s="202"/>
      <c r="C141" s="7">
        <v>114.55374333990811</v>
      </c>
      <c r="D141" s="7">
        <v>115.06354435628973</v>
      </c>
      <c r="E141" s="7">
        <v>117.7059660352344</v>
      </c>
      <c r="F141" s="7">
        <v>119.233631720448</v>
      </c>
      <c r="G141" s="7">
        <v>105.67256697954656</v>
      </c>
      <c r="H141" s="7">
        <v>131.96233050888731</v>
      </c>
      <c r="I141" s="7">
        <v>109.60412522066892</v>
      </c>
      <c r="J141" s="7">
        <v>106.0755889272033</v>
      </c>
      <c r="K141" s="7">
        <v>109.02845973328365</v>
      </c>
      <c r="L141" s="7">
        <v>101.41348853145784</v>
      </c>
      <c r="M141" s="13">
        <v>110.37358733277054</v>
      </c>
    </row>
    <row r="142" spans="1:13" ht="17.149999999999999" customHeight="1" x14ac:dyDescent="0.2">
      <c r="A142" s="14" t="s">
        <v>76</v>
      </c>
      <c r="B142" s="202"/>
      <c r="C142" s="7">
        <v>114.99257168976304</v>
      </c>
      <c r="D142" s="7">
        <v>115.51396097047551</v>
      </c>
      <c r="E142" s="7">
        <v>118.24571630937015</v>
      </c>
      <c r="F142" s="7">
        <v>119.23707002553245</v>
      </c>
      <c r="G142" s="7">
        <v>107.05469562507371</v>
      </c>
      <c r="H142" s="7">
        <v>132.81729476759384</v>
      </c>
      <c r="I142" s="7">
        <v>109.82152189853828</v>
      </c>
      <c r="J142" s="7">
        <v>106.22214527550288</v>
      </c>
      <c r="K142" s="7">
        <v>109.3884500213145</v>
      </c>
      <c r="L142" s="7">
        <v>101.41348853145783</v>
      </c>
      <c r="M142" s="13">
        <v>110.37358733277054</v>
      </c>
    </row>
    <row r="143" spans="1:13" ht="17.149999999999999" customHeight="1" x14ac:dyDescent="0.2">
      <c r="A143" s="14" t="s">
        <v>77</v>
      </c>
      <c r="B143" s="202"/>
      <c r="C143" s="7">
        <v>115.26235465200061</v>
      </c>
      <c r="D143" s="7">
        <v>115.78969712125345</v>
      </c>
      <c r="E143" s="7">
        <v>118.57123658729191</v>
      </c>
      <c r="F143" s="7">
        <v>119.25497406268586</v>
      </c>
      <c r="G143" s="7">
        <v>107.21056522847198</v>
      </c>
      <c r="H143" s="7">
        <v>133.70148384912068</v>
      </c>
      <c r="I143" s="7">
        <v>109.83502337257278</v>
      </c>
      <c r="J143" s="7">
        <v>106.32854527550288</v>
      </c>
      <c r="K143" s="7">
        <v>109.3884500213145</v>
      </c>
      <c r="L143" s="7">
        <v>101.41348853145784</v>
      </c>
      <c r="M143" s="13">
        <v>110.37358733277055</v>
      </c>
    </row>
    <row r="144" spans="1:13" ht="17.149999999999999" customHeight="1" x14ac:dyDescent="0.2">
      <c r="A144" s="14" t="s">
        <v>300</v>
      </c>
      <c r="B144" s="202"/>
      <c r="C144" s="7">
        <v>115.51334736120765</v>
      </c>
      <c r="D144" s="7">
        <v>116.06713991138794</v>
      </c>
      <c r="E144" s="7">
        <v>118.91108451371846</v>
      </c>
      <c r="F144" s="7">
        <v>119.34107484404517</v>
      </c>
      <c r="G144" s="7">
        <v>107.45333805480624</v>
      </c>
      <c r="H144" s="7">
        <v>134.56290920064214</v>
      </c>
      <c r="I144" s="7">
        <v>109.86202632064179</v>
      </c>
      <c r="J144" s="7">
        <v>106.39372270768621</v>
      </c>
      <c r="K144" s="7">
        <v>109.3884500213145</v>
      </c>
      <c r="L144" s="7">
        <v>101.60238854156314</v>
      </c>
      <c r="M144" s="13">
        <v>110.37838114720348</v>
      </c>
    </row>
    <row r="145" spans="1:13" s="108" customFormat="1" ht="17.149999999999999" customHeight="1" x14ac:dyDescent="0.2">
      <c r="A145" s="14" t="s">
        <v>79</v>
      </c>
      <c r="B145" s="189"/>
      <c r="C145" s="7">
        <v>116.31771692650759</v>
      </c>
      <c r="D145" s="7">
        <v>116.91685667739894</v>
      </c>
      <c r="E145" s="7">
        <v>119.7771228310786</v>
      </c>
      <c r="F145" s="7">
        <v>119.6490292856717</v>
      </c>
      <c r="G145" s="7">
        <v>107.64656604868213</v>
      </c>
      <c r="H145" s="7">
        <v>135.34575818702331</v>
      </c>
      <c r="I145" s="7">
        <v>111.06655318193485</v>
      </c>
      <c r="J145" s="7">
        <v>107.18792321100966</v>
      </c>
      <c r="K145" s="7">
        <v>111.35878340942426</v>
      </c>
      <c r="L145" s="7">
        <v>101.82363596049332</v>
      </c>
      <c r="M145" s="13">
        <v>111.02247278127695</v>
      </c>
    </row>
    <row r="146" spans="1:13" s="108" customFormat="1" ht="17.149999999999999" customHeight="1" x14ac:dyDescent="0.2">
      <c r="A146" s="182"/>
      <c r="B146" s="189"/>
      <c r="C146" s="119"/>
      <c r="D146" s="119"/>
      <c r="E146" s="119"/>
      <c r="F146" s="119"/>
      <c r="G146" s="119"/>
      <c r="H146" s="119"/>
      <c r="I146" s="132"/>
      <c r="J146" s="119"/>
      <c r="K146" s="119"/>
      <c r="L146" s="119"/>
      <c r="M146" s="162"/>
    </row>
    <row r="147" spans="1:13" ht="17.149999999999999" customHeight="1" x14ac:dyDescent="0.2">
      <c r="A147" s="17" t="s">
        <v>261</v>
      </c>
      <c r="B147" s="51">
        <f>DATEVALUE(LEFT(A147,4) &amp; "/1/1")</f>
        <v>43101</v>
      </c>
      <c r="C147" s="7">
        <v>116.91963978615685</v>
      </c>
      <c r="D147" s="7">
        <v>117.53431141367244</v>
      </c>
      <c r="E147" s="7">
        <v>120.54170100761735</v>
      </c>
      <c r="F147" s="7">
        <v>119.65557447635364</v>
      </c>
      <c r="G147" s="7">
        <v>107.89712561508094</v>
      </c>
      <c r="H147" s="7">
        <v>137.51173986598235</v>
      </c>
      <c r="I147" s="7">
        <v>111.06655318193485</v>
      </c>
      <c r="J147" s="7">
        <v>107.30495103426819</v>
      </c>
      <c r="K147" s="7">
        <v>111.35878340942426</v>
      </c>
      <c r="L147" s="7">
        <v>101.78594410381844</v>
      </c>
      <c r="M147" s="13">
        <v>111.02247278127695</v>
      </c>
    </row>
    <row r="148" spans="1:13" ht="17.149999999999999" customHeight="1" x14ac:dyDescent="0.2">
      <c r="A148" s="15" t="s">
        <v>80</v>
      </c>
      <c r="B148" s="202"/>
      <c r="C148" s="7">
        <v>116.97377522752927</v>
      </c>
      <c r="D148" s="7">
        <v>117.62172777370427</v>
      </c>
      <c r="E148" s="7">
        <v>120.7206724879898</v>
      </c>
      <c r="F148" s="7">
        <v>119.67995445771294</v>
      </c>
      <c r="G148" s="7">
        <v>107.98611972388458</v>
      </c>
      <c r="H148" s="7">
        <v>137.96648544616815</v>
      </c>
      <c r="I148" s="7">
        <v>111.09355613000241</v>
      </c>
      <c r="J148" s="7">
        <v>107.0809510342682</v>
      </c>
      <c r="K148" s="7">
        <v>111.35878340942426</v>
      </c>
      <c r="L148" s="7">
        <v>101.78594410381844</v>
      </c>
      <c r="M148" s="13">
        <v>111.02247278127693</v>
      </c>
    </row>
    <row r="149" spans="1:13" ht="17.149999999999999" customHeight="1" x14ac:dyDescent="0.2">
      <c r="A149" s="14" t="s">
        <v>81</v>
      </c>
      <c r="B149" s="202"/>
      <c r="C149" s="7">
        <v>117.27505190974992</v>
      </c>
      <c r="D149" s="7">
        <v>117.88589223653823</v>
      </c>
      <c r="E149" s="7">
        <v>120.99947358840234</v>
      </c>
      <c r="F149" s="7">
        <v>119.79585615430416</v>
      </c>
      <c r="G149" s="55">
        <v>108.94588592173356</v>
      </c>
      <c r="H149" s="7">
        <v>138.40759930093779</v>
      </c>
      <c r="I149" s="7">
        <v>111.1240390040176</v>
      </c>
      <c r="J149" s="7">
        <v>107.2953303143524</v>
      </c>
      <c r="K149" s="7">
        <v>111.61082369004433</v>
      </c>
      <c r="L149" s="7">
        <v>101.91631866740762</v>
      </c>
      <c r="M149" s="13">
        <v>111.26451291398276</v>
      </c>
    </row>
    <row r="150" spans="1:13" ht="17.149999999999999" customHeight="1" x14ac:dyDescent="0.2">
      <c r="A150" s="14" t="s">
        <v>82</v>
      </c>
      <c r="B150" s="202"/>
      <c r="C150" s="7">
        <v>117.42146634686726</v>
      </c>
      <c r="D150" s="7">
        <v>118.01704725135167</v>
      </c>
      <c r="E150" s="7">
        <v>121.16814735868908</v>
      </c>
      <c r="F150" s="7">
        <v>119.98707255430418</v>
      </c>
      <c r="G150" s="7">
        <v>108.99180693968677</v>
      </c>
      <c r="H150" s="7">
        <v>138.83508143029104</v>
      </c>
      <c r="I150" s="7">
        <v>111.1240390040176</v>
      </c>
      <c r="J150" s="7">
        <v>107.29886871723909</v>
      </c>
      <c r="K150" s="7">
        <v>111.24789391048768</v>
      </c>
      <c r="L150" s="7">
        <v>101.91631866740764</v>
      </c>
      <c r="M150" s="13">
        <v>111.26451291398274</v>
      </c>
    </row>
    <row r="151" spans="1:13" ht="17.149999999999999" customHeight="1" x14ac:dyDescent="0.2">
      <c r="A151" s="14" t="s">
        <v>72</v>
      </c>
      <c r="B151" s="202"/>
      <c r="C151" s="7">
        <v>117.53656053203224</v>
      </c>
      <c r="D151" s="7">
        <v>118.16679742324818</v>
      </c>
      <c r="E151" s="7">
        <v>121.36027708422806</v>
      </c>
      <c r="F151" s="7">
        <v>120.28683030252947</v>
      </c>
      <c r="G151" s="7">
        <v>109.10175552513184</v>
      </c>
      <c r="H151" s="7">
        <v>139.2625635596705</v>
      </c>
      <c r="I151" s="7">
        <v>111.13754047805212</v>
      </c>
      <c r="J151" s="7">
        <v>107.30446871723908</v>
      </c>
      <c r="K151" s="7">
        <v>111.24789391048768</v>
      </c>
      <c r="L151" s="7">
        <v>101.91631866740764</v>
      </c>
      <c r="M151" s="13">
        <v>111.26451291398274</v>
      </c>
    </row>
    <row r="152" spans="1:13" ht="17.149999999999999" customHeight="1" x14ac:dyDescent="0.2">
      <c r="A152" s="14" t="s">
        <v>73</v>
      </c>
      <c r="B152" s="202"/>
      <c r="C152" s="7">
        <v>117.93651244370608</v>
      </c>
      <c r="D152" s="7">
        <v>118.53674514500435</v>
      </c>
      <c r="E152" s="7">
        <v>121.82746326662476</v>
      </c>
      <c r="F152" s="7">
        <v>120.13641214485814</v>
      </c>
      <c r="G152" s="7">
        <v>109.62226405525992</v>
      </c>
      <c r="H152" s="7">
        <v>139.70536734785338</v>
      </c>
      <c r="I152" s="7">
        <v>111.73972714199296</v>
      </c>
      <c r="J152" s="7">
        <v>107.3436687172391</v>
      </c>
      <c r="K152" s="7">
        <v>111.24789391048768</v>
      </c>
      <c r="L152" s="7">
        <v>101.91631866740764</v>
      </c>
      <c r="M152" s="13">
        <v>111.26451291398274</v>
      </c>
    </row>
    <row r="153" spans="1:13" ht="17.149999999999999" customHeight="1" x14ac:dyDescent="0.2">
      <c r="A153" s="14" t="s">
        <v>74</v>
      </c>
      <c r="B153" s="202"/>
      <c r="C153" s="7">
        <v>117.86506231059835</v>
      </c>
      <c r="D153" s="7">
        <v>118.50037305236992</v>
      </c>
      <c r="E153" s="7">
        <v>121.79850807429241</v>
      </c>
      <c r="F153" s="7">
        <v>120.14766454485815</v>
      </c>
      <c r="G153" s="7">
        <v>109.30911104338004</v>
      </c>
      <c r="H153" s="7">
        <v>139.71659873765901</v>
      </c>
      <c r="I153" s="7">
        <v>111.73972714199296</v>
      </c>
      <c r="J153" s="7">
        <v>107.2820687172391</v>
      </c>
      <c r="K153" s="7">
        <v>111.24789391048769</v>
      </c>
      <c r="L153" s="7">
        <v>101.91631866740762</v>
      </c>
      <c r="M153" s="13">
        <v>111.26451291398274</v>
      </c>
    </row>
    <row r="154" spans="1:13" ht="17.149999999999999" customHeight="1" x14ac:dyDescent="0.2">
      <c r="A154" s="14" t="s">
        <v>75</v>
      </c>
      <c r="B154" s="202"/>
      <c r="C154" s="7">
        <v>117.77658037367721</v>
      </c>
      <c r="D154" s="7">
        <v>118.47558191447672</v>
      </c>
      <c r="E154" s="7">
        <v>121.80476451591906</v>
      </c>
      <c r="F154" s="7">
        <v>120.16459894485816</v>
      </c>
      <c r="G154" s="7">
        <v>109.30911104338004</v>
      </c>
      <c r="H154" s="7">
        <v>139.73023046307537</v>
      </c>
      <c r="I154" s="7">
        <v>111.73972714199296</v>
      </c>
      <c r="J154" s="7">
        <v>107.15167207999315</v>
      </c>
      <c r="K154" s="7">
        <v>110.9010943433442</v>
      </c>
      <c r="L154" s="7">
        <v>101.91631866740762</v>
      </c>
      <c r="M154" s="13">
        <v>111.26451291398276</v>
      </c>
    </row>
    <row r="155" spans="1:13" ht="17" customHeight="1" x14ac:dyDescent="0.2">
      <c r="A155" s="14" t="s">
        <v>76</v>
      </c>
      <c r="B155" s="202"/>
      <c r="C155" s="7">
        <v>118.58309253529669</v>
      </c>
      <c r="D155" s="7">
        <v>119.26902922654668</v>
      </c>
      <c r="E155" s="7">
        <v>122.79887011811483</v>
      </c>
      <c r="F155" s="7">
        <v>120.09832120692626</v>
      </c>
      <c r="G155" s="7">
        <v>109.59522832623256</v>
      </c>
      <c r="H155" s="7">
        <v>140.70561043813629</v>
      </c>
      <c r="I155" s="7">
        <v>113.13785958696116</v>
      </c>
      <c r="J155" s="7">
        <v>107.26259858832526</v>
      </c>
      <c r="K155" s="7">
        <v>111.21100526975943</v>
      </c>
      <c r="L155" s="7">
        <v>101.91631866740764</v>
      </c>
      <c r="M155" s="13">
        <v>111.26451291398274</v>
      </c>
    </row>
    <row r="156" spans="1:13" ht="17" customHeight="1" x14ac:dyDescent="0.2">
      <c r="A156" s="14" t="s">
        <v>88</v>
      </c>
      <c r="B156" s="202"/>
      <c r="C156" s="7">
        <v>118.77260749958937</v>
      </c>
      <c r="D156" s="7">
        <v>119.43862022588709</v>
      </c>
      <c r="E156" s="7">
        <v>122.97601705229863</v>
      </c>
      <c r="F156" s="7">
        <v>120.24003884407512</v>
      </c>
      <c r="G156" s="7">
        <v>109.70634104925946</v>
      </c>
      <c r="H156" s="7">
        <v>141.13309256748954</v>
      </c>
      <c r="I156" s="7">
        <v>113.1513610609957</v>
      </c>
      <c r="J156" s="7">
        <v>107.40648876703659</v>
      </c>
      <c r="K156" s="7">
        <v>111.21100526975945</v>
      </c>
      <c r="L156" s="7">
        <v>101.98550976897266</v>
      </c>
      <c r="M156" s="13">
        <v>111.26451291398274</v>
      </c>
    </row>
    <row r="157" spans="1:13" ht="17" customHeight="1" x14ac:dyDescent="0.2">
      <c r="A157" s="14" t="s">
        <v>89</v>
      </c>
      <c r="B157" s="202"/>
      <c r="C157" s="7">
        <v>118.84759249184732</v>
      </c>
      <c r="D157" s="7">
        <v>119.50497794622909</v>
      </c>
      <c r="E157" s="7">
        <v>122.99239101497146</v>
      </c>
      <c r="F157" s="7">
        <v>120.28323803475703</v>
      </c>
      <c r="G157" s="7">
        <v>109.72729552589807</v>
      </c>
      <c r="H157" s="7">
        <v>141.14432395729517</v>
      </c>
      <c r="I157" s="7">
        <v>113.1648625350302</v>
      </c>
      <c r="J157" s="7">
        <v>107.64286166311246</v>
      </c>
      <c r="K157" s="7">
        <v>111.21100526975944</v>
      </c>
      <c r="L157" s="7">
        <v>102.16970873804536</v>
      </c>
      <c r="M157" s="13">
        <v>111.37166129148265</v>
      </c>
    </row>
    <row r="158" spans="1:13" ht="17.149999999999999" customHeight="1" x14ac:dyDescent="0.2">
      <c r="A158" s="14" t="s">
        <v>90</v>
      </c>
      <c r="B158" s="202"/>
      <c r="C158" s="7">
        <v>119.06570121485726</v>
      </c>
      <c r="D158" s="7">
        <v>119.74583383331134</v>
      </c>
      <c r="E158" s="7">
        <v>123.26034723588587</v>
      </c>
      <c r="F158" s="7">
        <v>120.28134327984374</v>
      </c>
      <c r="G158" s="7">
        <v>109.76660863611198</v>
      </c>
      <c r="H158" s="7">
        <v>141.76906809403044</v>
      </c>
      <c r="I158" s="7">
        <v>113.2774467423371</v>
      </c>
      <c r="J158" s="7">
        <v>107.79153824568095</v>
      </c>
      <c r="K158" s="7">
        <v>111.21100526975945</v>
      </c>
      <c r="L158" s="7">
        <v>102.76617982450496</v>
      </c>
      <c r="M158" s="13">
        <v>111.65703065487455</v>
      </c>
    </row>
    <row r="159" spans="1:13" ht="17.149999999999999" customHeight="1" x14ac:dyDescent="0.2">
      <c r="A159" s="14"/>
      <c r="B159" s="202"/>
      <c r="C159" s="52"/>
      <c r="D159" s="52"/>
      <c r="E159" s="52"/>
      <c r="F159" s="52"/>
      <c r="G159" s="7"/>
      <c r="H159" s="7"/>
      <c r="I159" s="7"/>
      <c r="J159" s="52"/>
      <c r="K159" s="7"/>
      <c r="L159" s="7"/>
      <c r="M159" s="13"/>
    </row>
    <row r="160" spans="1:13" ht="17.149999999999999" customHeight="1" x14ac:dyDescent="0.2">
      <c r="A160" s="14" t="s">
        <v>380</v>
      </c>
      <c r="B160" s="202" t="s">
        <v>379</v>
      </c>
      <c r="C160" s="7">
        <v>119.06952967744935</v>
      </c>
      <c r="D160" s="7">
        <v>119.76137323659975</v>
      </c>
      <c r="E160" s="7">
        <v>123.311736318816</v>
      </c>
      <c r="F160" s="7">
        <v>120.28903131712509</v>
      </c>
      <c r="G160" s="7">
        <v>109.68046245439966</v>
      </c>
      <c r="H160" s="7">
        <v>141.76972188468426</v>
      </c>
      <c r="I160" s="7">
        <v>113.40843575621275</v>
      </c>
      <c r="J160" s="7">
        <v>107.68513824568095</v>
      </c>
      <c r="K160" s="7">
        <v>111.21100526975944</v>
      </c>
      <c r="L160" s="7">
        <v>102.76617982450496</v>
      </c>
      <c r="M160" s="13">
        <v>111.65703065487455</v>
      </c>
    </row>
    <row r="161" spans="1:13" ht="17.149999999999999" customHeight="1" x14ac:dyDescent="0.2">
      <c r="A161" s="15" t="s">
        <v>91</v>
      </c>
      <c r="B161" s="202" t="s">
        <v>87</v>
      </c>
      <c r="C161" s="7">
        <v>119.16190708125922</v>
      </c>
      <c r="D161" s="7">
        <v>119.8229760098983</v>
      </c>
      <c r="E161" s="7">
        <v>123.35852251614851</v>
      </c>
      <c r="F161" s="7">
        <v>120.349127707807</v>
      </c>
      <c r="G161" s="7">
        <v>109.70258106862295</v>
      </c>
      <c r="H161" s="7">
        <v>141.76972188468426</v>
      </c>
      <c r="I161" s="7">
        <v>113.49317585747522</v>
      </c>
      <c r="J161" s="7">
        <v>107.79713824568096</v>
      </c>
      <c r="K161" s="7">
        <v>111.21100526975944</v>
      </c>
      <c r="L161" s="7">
        <v>102.76617982450496</v>
      </c>
      <c r="M161" s="13">
        <v>111.65703065487455</v>
      </c>
    </row>
    <row r="162" spans="1:13" ht="17.149999999999999" customHeight="1" x14ac:dyDescent="0.2">
      <c r="A162" s="15" t="s">
        <v>92</v>
      </c>
      <c r="B162" s="202" t="s">
        <v>87</v>
      </c>
      <c r="C162" s="7">
        <v>119.35599287618795</v>
      </c>
      <c r="D162" s="7">
        <v>119.98591202607449</v>
      </c>
      <c r="E162" s="7">
        <v>123.41162667042059</v>
      </c>
      <c r="F162" s="7">
        <v>120.50674590343333</v>
      </c>
      <c r="G162" s="7">
        <v>109.97615340241786</v>
      </c>
      <c r="H162" s="7">
        <v>141.78899893470799</v>
      </c>
      <c r="I162" s="7">
        <v>113.4973517686107</v>
      </c>
      <c r="J162" s="7">
        <v>108.3336572850944</v>
      </c>
      <c r="K162" s="7">
        <v>112.10811869317286</v>
      </c>
      <c r="L162" s="7">
        <v>102.76617982450496</v>
      </c>
      <c r="M162" s="13">
        <v>112.10525093694756</v>
      </c>
    </row>
    <row r="163" spans="1:13" ht="17.149999999999999" customHeight="1" x14ac:dyDescent="0.2">
      <c r="A163" s="15" t="s">
        <v>93</v>
      </c>
      <c r="B163" s="202" t="s">
        <v>87</v>
      </c>
      <c r="C163" s="7">
        <v>119.45360837227275</v>
      </c>
      <c r="D163" s="7">
        <v>120.04883753773858</v>
      </c>
      <c r="E163" s="7">
        <v>123.42355852743871</v>
      </c>
      <c r="F163" s="7">
        <v>120.64726554990932</v>
      </c>
      <c r="G163" s="7">
        <v>110.01922649327975</v>
      </c>
      <c r="H163" s="7">
        <v>141.78899893470799</v>
      </c>
      <c r="I163" s="7">
        <v>113.4838502945762</v>
      </c>
      <c r="J163" s="7">
        <v>108.57003304460352</v>
      </c>
      <c r="K163" s="7">
        <v>112.26018188335664</v>
      </c>
      <c r="L163" s="7">
        <v>102.76617982450496</v>
      </c>
      <c r="M163" s="13">
        <v>112.10525093694754</v>
      </c>
    </row>
    <row r="164" spans="1:13" ht="17.149999999999999" customHeight="1" x14ac:dyDescent="0.2">
      <c r="A164" s="15" t="s">
        <v>394</v>
      </c>
      <c r="B164" s="202" t="s">
        <v>395</v>
      </c>
      <c r="C164" s="7">
        <v>119.33247596988625</v>
      </c>
      <c r="D164" s="7">
        <v>119.9975697899272</v>
      </c>
      <c r="E164" s="7">
        <v>123.42965885376977</v>
      </c>
      <c r="F164" s="7">
        <v>120.63867712194607</v>
      </c>
      <c r="G164" s="7">
        <v>110.08325406075731</v>
      </c>
      <c r="H164" s="7">
        <v>141.78899893470799</v>
      </c>
      <c r="I164" s="7">
        <v>113.4838502945762</v>
      </c>
      <c r="J164" s="7">
        <v>108.32363304460351</v>
      </c>
      <c r="K164" s="7">
        <v>112.26018188335665</v>
      </c>
      <c r="L164" s="7">
        <v>102.76617982450496</v>
      </c>
      <c r="M164" s="13">
        <v>112.10525093694754</v>
      </c>
    </row>
    <row r="165" spans="1:13" ht="17.149999999999999" customHeight="1" x14ac:dyDescent="0.2">
      <c r="A165" s="15" t="s">
        <v>73</v>
      </c>
      <c r="B165" s="202" t="s">
        <v>87</v>
      </c>
      <c r="C165" s="7">
        <v>119.83036316675219</v>
      </c>
      <c r="D165" s="7">
        <v>120.43945033715083</v>
      </c>
      <c r="E165" s="7">
        <v>123.84568913929098</v>
      </c>
      <c r="F165" s="7">
        <v>120.75264305385701</v>
      </c>
      <c r="G165" s="7">
        <v>109.9342505287822</v>
      </c>
      <c r="H165" s="7">
        <v>141.36151680535474</v>
      </c>
      <c r="I165" s="7">
        <v>114.7262792457777</v>
      </c>
      <c r="J165" s="7">
        <v>108.85344089043471</v>
      </c>
      <c r="K165" s="7">
        <v>113.5054155158864</v>
      </c>
      <c r="L165" s="7">
        <v>102.76617982450496</v>
      </c>
      <c r="M165" s="13">
        <v>112.10525093694753</v>
      </c>
    </row>
    <row r="166" spans="1:13" ht="17.149999999999999" customHeight="1" x14ac:dyDescent="0.2">
      <c r="A166" s="15" t="s">
        <v>74</v>
      </c>
      <c r="B166" s="202" t="s">
        <v>87</v>
      </c>
      <c r="C166" s="7">
        <v>119.73535387694341</v>
      </c>
      <c r="D166" s="7">
        <v>120.3513781036791</v>
      </c>
      <c r="E166" s="7">
        <v>123.65763707734514</v>
      </c>
      <c r="F166" s="7">
        <v>120.72216807716124</v>
      </c>
      <c r="G166" s="7">
        <v>109.83012263129486</v>
      </c>
      <c r="H166" s="7">
        <v>140.92280328616962</v>
      </c>
      <c r="I166" s="7">
        <v>114.67227334963967</v>
      </c>
      <c r="J166" s="7">
        <v>109.10544089043472</v>
      </c>
      <c r="K166" s="7">
        <v>113.50541551588643</v>
      </c>
      <c r="L166" s="7">
        <v>102.76617982450496</v>
      </c>
      <c r="M166" s="13">
        <v>112.10525093694753</v>
      </c>
    </row>
    <row r="167" spans="1:13" ht="17.149999999999999" customHeight="1" x14ac:dyDescent="0.2">
      <c r="A167" s="15" t="s">
        <v>75</v>
      </c>
      <c r="B167" s="202" t="s">
        <v>87</v>
      </c>
      <c r="C167" s="7">
        <v>119.7535259550917</v>
      </c>
      <c r="D167" s="7">
        <v>120.38563948366732</v>
      </c>
      <c r="E167" s="7">
        <v>123.78640578330926</v>
      </c>
      <c r="F167" s="7">
        <v>120.6967664771612</v>
      </c>
      <c r="G167" s="7">
        <v>109.9839013488255</v>
      </c>
      <c r="H167" s="7">
        <v>141.31388996012751</v>
      </c>
      <c r="I167" s="7">
        <v>114.63176892753616</v>
      </c>
      <c r="J167" s="7">
        <v>108.81824425319508</v>
      </c>
      <c r="K167" s="7">
        <v>113.1586159487597</v>
      </c>
      <c r="L167" s="7">
        <v>102.76617982450496</v>
      </c>
      <c r="M167" s="13">
        <v>112.10525093694754</v>
      </c>
    </row>
    <row r="168" spans="1:13" ht="17.149999999999999" customHeight="1" x14ac:dyDescent="0.2">
      <c r="A168" s="15" t="s">
        <v>76</v>
      </c>
      <c r="B168" s="202" t="s">
        <v>87</v>
      </c>
      <c r="C168" s="7">
        <v>120.45481583634893</v>
      </c>
      <c r="D168" s="7">
        <v>121.08491030660133</v>
      </c>
      <c r="E168" s="7">
        <v>124.35438350363412</v>
      </c>
      <c r="F168" s="7">
        <v>120.76311982777547</v>
      </c>
      <c r="G168" s="7">
        <v>109.84411458381702</v>
      </c>
      <c r="H168" s="7">
        <v>140.54467269915182</v>
      </c>
      <c r="I168" s="7">
        <v>116.47003466199679</v>
      </c>
      <c r="J168" s="7">
        <v>109.96409654486301</v>
      </c>
      <c r="K168" s="7">
        <v>113.1586159487597</v>
      </c>
      <c r="L168" s="7">
        <v>104.98791586542137</v>
      </c>
      <c r="M168" s="13">
        <v>113.03386111817598</v>
      </c>
    </row>
    <row r="169" spans="1:13" ht="17.149999999999999" customHeight="1" x14ac:dyDescent="0.2">
      <c r="A169" s="15" t="s">
        <v>88</v>
      </c>
      <c r="B169" s="202" t="s">
        <v>87</v>
      </c>
      <c r="C169" s="7">
        <v>120.43017311749996</v>
      </c>
      <c r="D169" s="7">
        <v>121.02037588621312</v>
      </c>
      <c r="E169" s="7">
        <v>124.18608000374059</v>
      </c>
      <c r="F169" s="7">
        <v>120.75818494402266</v>
      </c>
      <c r="G169" s="7">
        <v>109.83661010635264</v>
      </c>
      <c r="H169" s="7">
        <v>140.08992711896579</v>
      </c>
      <c r="I169" s="7">
        <v>116.44303171392926</v>
      </c>
      <c r="J169" s="7">
        <v>110.25252314842601</v>
      </c>
      <c r="K169" s="7">
        <v>113.15861594875972</v>
      </c>
      <c r="L169" s="7">
        <v>105.27350190048972</v>
      </c>
      <c r="M169" s="13">
        <v>113.03386111817599</v>
      </c>
    </row>
    <row r="170" spans="1:13" ht="17.149999999999999" customHeight="1" x14ac:dyDescent="0.2">
      <c r="A170" s="15" t="s">
        <v>89</v>
      </c>
      <c r="B170" s="202" t="s">
        <v>87</v>
      </c>
      <c r="C170" s="7">
        <v>120.2829368205846</v>
      </c>
      <c r="D170" s="7">
        <v>120.88490123066458</v>
      </c>
      <c r="E170" s="7">
        <v>124.0352329811903</v>
      </c>
      <c r="F170" s="7">
        <v>120.79573513532745</v>
      </c>
      <c r="G170" s="7">
        <v>109.79068908839943</v>
      </c>
      <c r="H170" s="7">
        <v>139.65055980915309</v>
      </c>
      <c r="I170" s="7">
        <v>116.44303171392926</v>
      </c>
      <c r="J170" s="7">
        <v>110.16933619190456</v>
      </c>
      <c r="K170" s="7">
        <v>113.23524638354309</v>
      </c>
      <c r="L170" s="7">
        <v>105.27350190048972</v>
      </c>
      <c r="M170" s="13">
        <v>113.03386111817598</v>
      </c>
    </row>
    <row r="171" spans="1:13" ht="17.149999999999999" customHeight="1" x14ac:dyDescent="0.2">
      <c r="A171" s="15" t="s">
        <v>90</v>
      </c>
      <c r="B171" s="202" t="s">
        <v>87</v>
      </c>
      <c r="C171" s="7">
        <v>121.11646128412656</v>
      </c>
      <c r="D171" s="7">
        <v>121.77798623307899</v>
      </c>
      <c r="E171" s="7">
        <v>125.1280168121388</v>
      </c>
      <c r="F171" s="7">
        <v>120.78707746089272</v>
      </c>
      <c r="G171" s="7">
        <v>109.79905625215095</v>
      </c>
      <c r="H171" s="7">
        <v>139.65055980915312</v>
      </c>
      <c r="I171" s="7">
        <v>118.8387936394345</v>
      </c>
      <c r="J171" s="7">
        <v>110.38316391134728</v>
      </c>
      <c r="K171" s="7">
        <v>113.23421069123705</v>
      </c>
      <c r="L171" s="7">
        <v>105.72649579372074</v>
      </c>
      <c r="M171" s="13">
        <v>113.45059551929282</v>
      </c>
    </row>
    <row r="172" spans="1:13" ht="17.149999999999999" customHeight="1" x14ac:dyDescent="0.2">
      <c r="A172" s="15"/>
      <c r="B172" s="20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3"/>
    </row>
    <row r="173" spans="1:13" ht="17.149999999999999" customHeight="1" x14ac:dyDescent="0.2">
      <c r="A173" s="15" t="s">
        <v>401</v>
      </c>
      <c r="B173" s="202" t="s">
        <v>402</v>
      </c>
      <c r="C173" s="7">
        <v>121.20076297979351</v>
      </c>
      <c r="D173" s="7">
        <v>121.87123758074847</v>
      </c>
      <c r="E173" s="7">
        <v>125.22496008643571</v>
      </c>
      <c r="F173" s="7">
        <v>120.79606410270515</v>
      </c>
      <c r="G173" s="7">
        <v>109.85609899409764</v>
      </c>
      <c r="H173" s="7">
        <v>139.65055980915309</v>
      </c>
      <c r="I173" s="7">
        <v>119.03593863161865</v>
      </c>
      <c r="J173" s="7">
        <v>110.46385750858693</v>
      </c>
      <c r="K173" s="7">
        <v>113.58101025836376</v>
      </c>
      <c r="L173" s="7">
        <v>105.72649579372076</v>
      </c>
      <c r="M173" s="13">
        <v>113.457103082318</v>
      </c>
    </row>
    <row r="174" spans="1:13" ht="17.149999999999999" customHeight="1" x14ac:dyDescent="0.2">
      <c r="A174" s="15" t="s">
        <v>91</v>
      </c>
      <c r="B174" s="202"/>
      <c r="C174" s="7">
        <v>121.13745110354171</v>
      </c>
      <c r="D174" s="7">
        <v>121.82298034088879</v>
      </c>
      <c r="E174" s="7">
        <v>125.209083373342</v>
      </c>
      <c r="F174" s="7">
        <v>120.77277498645796</v>
      </c>
      <c r="G174" s="7">
        <v>109.8176824536088</v>
      </c>
      <c r="H174" s="7">
        <v>139.62264256766676</v>
      </c>
      <c r="I174" s="7">
        <v>119.03593863161865</v>
      </c>
      <c r="J174" s="7">
        <v>110.30546087134726</v>
      </c>
      <c r="K174" s="7">
        <v>113.23421069123705</v>
      </c>
      <c r="L174" s="7">
        <v>105.72649579372074</v>
      </c>
      <c r="M174" s="13">
        <v>113.45710308231799</v>
      </c>
    </row>
    <row r="175" spans="1:13" ht="17.149999999999999" customHeight="1" x14ac:dyDescent="0.2">
      <c r="A175" s="15" t="s">
        <v>92</v>
      </c>
      <c r="B175" s="202"/>
      <c r="C175" s="7">
        <v>120.69591948231708</v>
      </c>
      <c r="D175" s="7">
        <v>121.36119721461043</v>
      </c>
      <c r="E175" s="7">
        <v>124.63003615979133</v>
      </c>
      <c r="F175" s="7">
        <v>120.81534142703592</v>
      </c>
      <c r="G175" s="7">
        <v>109.69240072505077</v>
      </c>
      <c r="H175" s="7">
        <v>137.86564665173245</v>
      </c>
      <c r="I175" s="7">
        <v>119.09767158533067</v>
      </c>
      <c r="J175" s="7">
        <v>110.24254080248099</v>
      </c>
      <c r="K175" s="7">
        <v>112.99240199744371</v>
      </c>
      <c r="L175" s="7">
        <v>105.72649579372076</v>
      </c>
      <c r="M175" s="13">
        <v>113.457103082318</v>
      </c>
    </row>
    <row r="176" spans="1:13" ht="17.149999999999999" customHeight="1" x14ac:dyDescent="0.2">
      <c r="A176" s="15" t="s">
        <v>93</v>
      </c>
      <c r="B176" s="202"/>
      <c r="C176" s="7">
        <v>120.53104713703704</v>
      </c>
      <c r="D176" s="7">
        <v>121.19298116191942</v>
      </c>
      <c r="E176" s="7">
        <v>124.4139542780968</v>
      </c>
      <c r="F176" s="7">
        <v>120.80944337150223</v>
      </c>
      <c r="G176" s="7">
        <v>109.30073084267511</v>
      </c>
      <c r="H176" s="7">
        <v>137.41090107154645</v>
      </c>
      <c r="I176" s="7">
        <v>119.05716716322716</v>
      </c>
      <c r="J176" s="7">
        <v>110.23713598506255</v>
      </c>
      <c r="K176" s="7">
        <v>112.63753732410203</v>
      </c>
      <c r="L176" s="7">
        <v>105.7977136278671</v>
      </c>
      <c r="M176" s="13">
        <v>113.45710308231799</v>
      </c>
    </row>
    <row r="177" spans="1:13" ht="17.149999999999999" customHeight="1" x14ac:dyDescent="0.2">
      <c r="A177" s="15" t="s">
        <v>403</v>
      </c>
      <c r="B177" s="202"/>
      <c r="C177" s="7">
        <v>120.39552128510218</v>
      </c>
      <c r="D177" s="7">
        <v>121.07687688431282</v>
      </c>
      <c r="E177" s="7">
        <v>124.22584915697024</v>
      </c>
      <c r="F177" s="7">
        <v>120.71045231117702</v>
      </c>
      <c r="G177" s="7">
        <v>109.08135332371261</v>
      </c>
      <c r="H177" s="7">
        <v>136.95550170070683</v>
      </c>
      <c r="I177" s="7">
        <v>119.05716716322718</v>
      </c>
      <c r="J177" s="7">
        <v>110.36593598506256</v>
      </c>
      <c r="K177" s="7">
        <v>112.63753732410203</v>
      </c>
      <c r="L177" s="7">
        <v>105.79771362786711</v>
      </c>
      <c r="M177" s="13">
        <v>113.457103082318</v>
      </c>
    </row>
    <row r="178" spans="1:13" ht="17.149999999999999" customHeight="1" x14ac:dyDescent="0.2">
      <c r="A178" s="15" t="s">
        <v>73</v>
      </c>
      <c r="B178" s="202"/>
      <c r="C178" s="7">
        <v>120.28423663421651</v>
      </c>
      <c r="D178" s="7">
        <v>120.95585174593459</v>
      </c>
      <c r="E178" s="7">
        <v>124.07611407182439</v>
      </c>
      <c r="F178" s="7">
        <v>120.7347110645731</v>
      </c>
      <c r="G178" s="7">
        <v>109.10359988441456</v>
      </c>
      <c r="H178" s="7">
        <v>136.17199892363479</v>
      </c>
      <c r="I178" s="7">
        <v>119.30292153634167</v>
      </c>
      <c r="J178" s="7">
        <v>110.34256510223904</v>
      </c>
      <c r="K178" s="7">
        <v>112.99240199744371</v>
      </c>
      <c r="L178" s="7">
        <v>105.7977136278671</v>
      </c>
      <c r="M178" s="13">
        <v>113.45710308231799</v>
      </c>
    </row>
    <row r="179" spans="1:13" ht="17.149999999999999" customHeight="1" x14ac:dyDescent="0.2">
      <c r="A179" s="15" t="s">
        <v>74</v>
      </c>
      <c r="B179" s="202"/>
      <c r="C179" s="7">
        <v>120.42708779126718</v>
      </c>
      <c r="D179" s="7">
        <v>121.07838465711636</v>
      </c>
      <c r="E179" s="7">
        <v>124.20832912252541</v>
      </c>
      <c r="F179" s="7">
        <v>120.71547370638557</v>
      </c>
      <c r="G179" s="7">
        <v>109.20656364430577</v>
      </c>
      <c r="H179" s="7">
        <v>136.59948105301422</v>
      </c>
      <c r="I179" s="7">
        <v>119.25357783821546</v>
      </c>
      <c r="J179" s="7">
        <v>110.43216510223903</v>
      </c>
      <c r="K179" s="7">
        <v>112.99240199744371</v>
      </c>
      <c r="L179" s="7">
        <v>105.79771362786711</v>
      </c>
      <c r="M179" s="13">
        <v>113.45710308231801</v>
      </c>
    </row>
    <row r="180" spans="1:13" ht="17.149999999999999" customHeight="1" x14ac:dyDescent="0.2">
      <c r="A180" s="15" t="s">
        <v>75</v>
      </c>
      <c r="B180" s="202"/>
      <c r="C180" s="7">
        <v>120.43217970070032</v>
      </c>
      <c r="D180" s="7">
        <v>121.08556368286004</v>
      </c>
      <c r="E180" s="7">
        <v>124.19080731838645</v>
      </c>
      <c r="F180" s="7">
        <v>120.70165347376775</v>
      </c>
      <c r="G180" s="7">
        <v>109.28456086287957</v>
      </c>
      <c r="H180" s="7">
        <v>136.59948105301422</v>
      </c>
      <c r="I180" s="7">
        <v>119.19957194207743</v>
      </c>
      <c r="J180" s="7">
        <v>110.52336173948498</v>
      </c>
      <c r="K180" s="7">
        <v>113.33920156458719</v>
      </c>
      <c r="L180" s="7">
        <v>105.7977136278671</v>
      </c>
      <c r="M180" s="13">
        <v>113.457103082318</v>
      </c>
    </row>
    <row r="181" spans="1:13" ht="17.149999999999999" customHeight="1" x14ac:dyDescent="0.2">
      <c r="A181" s="15" t="s">
        <v>76</v>
      </c>
      <c r="B181" s="202"/>
      <c r="C181" s="7">
        <v>120.57226993166201</v>
      </c>
      <c r="D181" s="7">
        <v>121.23548741607721</v>
      </c>
      <c r="E181" s="7">
        <v>124.37710551278425</v>
      </c>
      <c r="F181" s="7">
        <v>120.68113925046354</v>
      </c>
      <c r="G181" s="7">
        <v>109.41849296358671</v>
      </c>
      <c r="H181" s="7">
        <v>136.8021671480154</v>
      </c>
      <c r="I181" s="7">
        <v>119.42940637430686</v>
      </c>
      <c r="J181" s="7">
        <v>110.54956107305253</v>
      </c>
      <c r="K181" s="7">
        <v>113.33920156458719</v>
      </c>
      <c r="L181" s="7">
        <v>105.83025720254176</v>
      </c>
      <c r="M181" s="13">
        <v>113.45710308231799</v>
      </c>
    </row>
    <row r="182" spans="1:13" ht="17.149999999999999" customHeight="1" x14ac:dyDescent="0.2">
      <c r="A182" s="15" t="s">
        <v>88</v>
      </c>
      <c r="B182" s="202"/>
      <c r="C182" s="7">
        <v>120.74696830127439</v>
      </c>
      <c r="D182" s="7">
        <v>121.36690298184442</v>
      </c>
      <c r="E182" s="7">
        <v>124.51956052789056</v>
      </c>
      <c r="F182" s="7">
        <v>120.61916252489829</v>
      </c>
      <c r="G182" s="7">
        <v>109.44578778009358</v>
      </c>
      <c r="H182" s="7">
        <v>137.22964927736865</v>
      </c>
      <c r="I182" s="7">
        <v>119.42940637430686</v>
      </c>
      <c r="J182" s="7">
        <v>110.64342696254653</v>
      </c>
      <c r="K182" s="7">
        <v>113.68600113171389</v>
      </c>
      <c r="L182" s="7">
        <v>105.83025720254176</v>
      </c>
      <c r="M182" s="13">
        <v>113.01143783726049</v>
      </c>
    </row>
    <row r="183" spans="1:13" ht="17.149999999999999" customHeight="1" x14ac:dyDescent="0.2">
      <c r="A183" s="15" t="s">
        <v>89</v>
      </c>
      <c r="B183" s="202"/>
      <c r="C183" s="7">
        <v>120.69932885326689</v>
      </c>
      <c r="D183" s="7">
        <v>121.37558852205062</v>
      </c>
      <c r="E183" s="7">
        <v>124.51177315135605</v>
      </c>
      <c r="F183" s="7">
        <v>120.56008259933303</v>
      </c>
      <c r="G183" s="7">
        <v>109.42599744105108</v>
      </c>
      <c r="H183" s="7">
        <v>137.22964927736865</v>
      </c>
      <c r="I183" s="7">
        <v>119.42940637430686</v>
      </c>
      <c r="J183" s="7">
        <v>110.70814362096237</v>
      </c>
      <c r="K183" s="7">
        <v>113.69429011686243</v>
      </c>
      <c r="L183" s="7">
        <v>105.83025720254176</v>
      </c>
      <c r="M183" s="13">
        <v>113.01143783726047</v>
      </c>
    </row>
    <row r="184" spans="1:13" ht="17.149999999999999" customHeight="1" x14ac:dyDescent="0.2">
      <c r="A184" s="15" t="s">
        <v>90</v>
      </c>
      <c r="B184" s="202"/>
      <c r="C184" s="7">
        <v>120.78531663212547</v>
      </c>
      <c r="D184" s="7">
        <v>121.46270775207476</v>
      </c>
      <c r="E184" s="7">
        <v>124.57156571632628</v>
      </c>
      <c r="F184" s="7">
        <v>120.52022525046357</v>
      </c>
      <c r="G184" s="7">
        <v>109.50651839853043</v>
      </c>
      <c r="H184" s="7">
        <v>137.18175810612473</v>
      </c>
      <c r="I184" s="7">
        <v>119.58549317210523</v>
      </c>
      <c r="J184" s="7">
        <v>110.88821200043043</v>
      </c>
      <c r="K184" s="7">
        <v>114.04108968400588</v>
      </c>
      <c r="L184" s="7">
        <v>106.07061275809707</v>
      </c>
      <c r="M184" s="13">
        <v>113.01603042985306</v>
      </c>
    </row>
    <row r="185" spans="1:13" ht="17.149999999999999" customHeight="1" x14ac:dyDescent="0.2">
      <c r="A185" s="15"/>
      <c r="B185" s="20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3"/>
    </row>
    <row r="186" spans="1:13" ht="17.149999999999999" customHeight="1" x14ac:dyDescent="0.2">
      <c r="A186" s="15" t="s">
        <v>410</v>
      </c>
      <c r="B186" s="202" t="s">
        <v>411</v>
      </c>
      <c r="C186" s="7">
        <v>121.55374818044569</v>
      </c>
      <c r="D186" s="7">
        <v>122.22744212043011</v>
      </c>
      <c r="E186" s="7">
        <v>125.50407650503017</v>
      </c>
      <c r="F186" s="7">
        <v>120.50964556671073</v>
      </c>
      <c r="G186" s="7">
        <v>109.82046104674413</v>
      </c>
      <c r="H186" s="7">
        <v>139.82604089918402</v>
      </c>
      <c r="I186" s="7">
        <v>119.58549317210523</v>
      </c>
      <c r="J186" s="7">
        <v>111.08227023478338</v>
      </c>
      <c r="K186" s="7">
        <v>114.75081903068927</v>
      </c>
      <c r="L186" s="7">
        <v>106.07061275809707</v>
      </c>
      <c r="M186" s="13">
        <v>113.01603042985307</v>
      </c>
    </row>
    <row r="187" spans="1:13" ht="17.149999999999999" customHeight="1" x14ac:dyDescent="0.2">
      <c r="A187" s="15" t="s">
        <v>91</v>
      </c>
      <c r="B187" s="202"/>
      <c r="C187" s="7">
        <v>122.15629454202063</v>
      </c>
      <c r="D187" s="7">
        <v>122.83044108673676</v>
      </c>
      <c r="E187" s="7">
        <v>126.29258655459878</v>
      </c>
      <c r="F187" s="7">
        <v>120.52883094341102</v>
      </c>
      <c r="G187" s="7">
        <v>110.10827301604432</v>
      </c>
      <c r="H187" s="7">
        <v>141.99267636877045</v>
      </c>
      <c r="I187" s="7">
        <v>119.62599759420876</v>
      </c>
      <c r="J187" s="7">
        <v>111.05427023478336</v>
      </c>
      <c r="K187" s="7">
        <v>114.7508190306893</v>
      </c>
      <c r="L187" s="7">
        <v>106.07061275809708</v>
      </c>
      <c r="M187" s="13">
        <v>113.01603042985306</v>
      </c>
    </row>
    <row r="188" spans="1:13" ht="17.149999999999999" customHeight="1" x14ac:dyDescent="0.2">
      <c r="A188" s="15" t="s">
        <v>92</v>
      </c>
      <c r="B188" s="202"/>
      <c r="C188" s="7">
        <v>122.63434224728032</v>
      </c>
      <c r="D188" s="7">
        <v>123.31879682596835</v>
      </c>
      <c r="E188" s="7">
        <v>126.79915069980197</v>
      </c>
      <c r="F188" s="7">
        <v>120.621020486679</v>
      </c>
      <c r="G188" s="7">
        <v>110.64419376987615</v>
      </c>
      <c r="H188" s="7">
        <v>143.2464959755572</v>
      </c>
      <c r="I188" s="7">
        <v>119.65508849784538</v>
      </c>
      <c r="J188" s="7">
        <v>111.48069174806943</v>
      </c>
      <c r="K188" s="7">
        <v>115.87385123222998</v>
      </c>
      <c r="L188" s="7">
        <v>106.07061275809708</v>
      </c>
      <c r="M188" s="13">
        <v>113.15946092011214</v>
      </c>
    </row>
    <row r="189" spans="1:13" ht="17.149999999999999" customHeight="1" x14ac:dyDescent="0.2">
      <c r="A189" s="15" t="s">
        <v>93</v>
      </c>
      <c r="B189" s="202"/>
      <c r="C189" s="7">
        <v>122.66382703276443</v>
      </c>
      <c r="D189" s="7">
        <v>123.34717908956657</v>
      </c>
      <c r="E189" s="7">
        <v>126.83093810093838</v>
      </c>
      <c r="F189" s="7">
        <v>120.69213712849144</v>
      </c>
      <c r="G189" s="7">
        <v>110.70240064940747</v>
      </c>
      <c r="H189" s="7">
        <v>143.24714976621098</v>
      </c>
      <c r="I189" s="7">
        <v>119.69559291994892</v>
      </c>
      <c r="J189" s="7">
        <v>111.49749174806944</v>
      </c>
      <c r="K189" s="7">
        <v>115.87385123222998</v>
      </c>
      <c r="L189" s="7">
        <v>106.07061275809707</v>
      </c>
      <c r="M189" s="13">
        <v>113.15946092011214</v>
      </c>
    </row>
    <row r="190" spans="1:13" ht="17.149999999999999" customHeight="1" x14ac:dyDescent="0.2">
      <c r="A190" s="15" t="s">
        <v>403</v>
      </c>
      <c r="B190" s="202"/>
      <c r="C190" s="7">
        <v>122.75412598159106</v>
      </c>
      <c r="D190" s="7">
        <v>123.47034448596756</v>
      </c>
      <c r="E190" s="7">
        <v>126.88647607412905</v>
      </c>
      <c r="F190" s="7">
        <v>120.81350032849143</v>
      </c>
      <c r="G190" s="7">
        <v>110.70240064940747</v>
      </c>
      <c r="H190" s="7">
        <v>143.26208907293494</v>
      </c>
      <c r="I190" s="7">
        <v>119.78077884216587</v>
      </c>
      <c r="J190" s="7">
        <v>111.85068563327732</v>
      </c>
      <c r="K190" s="7">
        <v>116.58358057891337</v>
      </c>
      <c r="L190" s="7">
        <v>106.45092571653055</v>
      </c>
      <c r="M190" s="13">
        <v>113.16552448979428</v>
      </c>
    </row>
    <row r="191" spans="1:13" ht="17.149999999999999" customHeight="1" x14ac:dyDescent="0.2">
      <c r="A191" s="15" t="s">
        <v>73</v>
      </c>
      <c r="B191" s="202"/>
      <c r="C191" s="7">
        <v>123.84542546613201</v>
      </c>
      <c r="D191" s="7">
        <v>124.63319374080189</v>
      </c>
      <c r="E191" s="7">
        <v>128.25301242011449</v>
      </c>
      <c r="F191" s="7">
        <v>121.05029412992501</v>
      </c>
      <c r="G191" s="7">
        <v>111.04436896322615</v>
      </c>
      <c r="H191" s="7">
        <v>145.87849254389494</v>
      </c>
      <c r="I191" s="7">
        <v>120.69468286107399</v>
      </c>
      <c r="J191" s="7">
        <v>112.3207118949709</v>
      </c>
      <c r="K191" s="7">
        <v>117.41460083571636</v>
      </c>
      <c r="L191" s="7">
        <v>106.51971054014753</v>
      </c>
      <c r="M191" s="13">
        <v>113.29493363947293</v>
      </c>
    </row>
    <row r="192" spans="1:13" ht="17.149999999999999" customHeight="1" x14ac:dyDescent="0.2">
      <c r="A192" s="15" t="s">
        <v>74</v>
      </c>
      <c r="B192" s="202"/>
      <c r="C192" s="7">
        <v>124.06140015076521</v>
      </c>
      <c r="D192" s="7">
        <v>124.80585321192956</v>
      </c>
      <c r="E192" s="7">
        <v>128.49125045211201</v>
      </c>
      <c r="F192" s="7">
        <v>121.08704494843323</v>
      </c>
      <c r="G192" s="7">
        <v>111.16078272228879</v>
      </c>
      <c r="H192" s="7">
        <v>145.95078874190378</v>
      </c>
      <c r="I192" s="7">
        <v>121.12780094884172</v>
      </c>
      <c r="J192" s="7">
        <v>112.27031189497089</v>
      </c>
      <c r="K192" s="7">
        <v>117.41460083571637</v>
      </c>
      <c r="L192" s="7">
        <v>106.51971054014754</v>
      </c>
      <c r="M192" s="13">
        <v>113.29493363947292</v>
      </c>
    </row>
    <row r="193" spans="1:13" ht="17.149999999999999" customHeight="1" x14ac:dyDescent="0.2">
      <c r="A193" s="15" t="s">
        <v>75</v>
      </c>
      <c r="B193" s="202"/>
      <c r="C193" s="7">
        <v>124.43684838729946</v>
      </c>
      <c r="D193" s="7">
        <v>125.19400587175311</v>
      </c>
      <c r="E193" s="7">
        <v>128.91876286195821</v>
      </c>
      <c r="F193" s="7">
        <v>121.09135108733156</v>
      </c>
      <c r="G193" s="7">
        <v>111.25262475819801</v>
      </c>
      <c r="H193" s="7">
        <v>146.84947816650501</v>
      </c>
      <c r="I193" s="7">
        <v>121.37212999211378</v>
      </c>
      <c r="J193" s="7">
        <v>112.52458596844977</v>
      </c>
      <c r="K193" s="7">
        <v>117.41460083571637</v>
      </c>
      <c r="L193" s="7">
        <v>106.87565932053455</v>
      </c>
      <c r="M193" s="13">
        <v>113.30069723049529</v>
      </c>
    </row>
    <row r="194" spans="1:13" ht="17.149999999999999" customHeight="1" x14ac:dyDescent="0.2">
      <c r="A194" s="15" t="s">
        <v>76</v>
      </c>
      <c r="B194" s="202"/>
      <c r="C194" s="7">
        <v>125.0117684989636</v>
      </c>
      <c r="D194" s="7">
        <v>125.7969854834554</v>
      </c>
      <c r="E194" s="7">
        <v>129.6742507136039</v>
      </c>
      <c r="F194" s="7">
        <v>121.14798956176629</v>
      </c>
      <c r="G194" s="7">
        <v>111.30415434311961</v>
      </c>
      <c r="H194" s="7">
        <v>146.90967435704999</v>
      </c>
      <c r="I194" s="7">
        <v>122.95955406871171</v>
      </c>
      <c r="J194" s="7">
        <v>112.60882276400658</v>
      </c>
      <c r="K194" s="7">
        <v>117.41460083571637</v>
      </c>
      <c r="L194" s="7">
        <v>106.87565932053455</v>
      </c>
      <c r="M194" s="13">
        <v>113.04147029825259</v>
      </c>
    </row>
    <row r="195" spans="1:13" ht="17.149999999999999" customHeight="1" x14ac:dyDescent="0.2">
      <c r="A195" s="15" t="s">
        <v>88</v>
      </c>
      <c r="B195" s="202"/>
      <c r="C195" s="7">
        <v>125.10821013819755</v>
      </c>
      <c r="D195" s="7">
        <v>125.85607004621859</v>
      </c>
      <c r="E195" s="7">
        <v>129.74035347197818</v>
      </c>
      <c r="F195" s="7">
        <v>121.23035860357875</v>
      </c>
      <c r="G195" s="7">
        <v>111.36236122265093</v>
      </c>
      <c r="H195" s="7">
        <v>146.97183191955634</v>
      </c>
      <c r="I195" s="7">
        <v>123.02706143888277</v>
      </c>
      <c r="J195" s="7">
        <v>112.64403557690953</v>
      </c>
      <c r="K195" s="7">
        <v>117.41460083571637</v>
      </c>
      <c r="L195" s="7">
        <v>107.13245497474729</v>
      </c>
      <c r="M195" s="13">
        <v>113.04945998897425</v>
      </c>
    </row>
    <row r="196" spans="1:13" ht="17.149999999999999" customHeight="1" x14ac:dyDescent="0.2">
      <c r="A196" s="15" t="s">
        <v>89</v>
      </c>
      <c r="B196" s="202"/>
      <c r="C196" s="7">
        <v>126.20135079525238</v>
      </c>
      <c r="D196" s="7">
        <v>126.951214455113</v>
      </c>
      <c r="E196" s="7">
        <v>130.85756918837967</v>
      </c>
      <c r="F196" s="7">
        <v>121.43356610797701</v>
      </c>
      <c r="G196" s="7">
        <v>112.9861104768249</v>
      </c>
      <c r="H196" s="7">
        <v>149.5685646811113</v>
      </c>
      <c r="I196" s="7">
        <v>123.11224736110121</v>
      </c>
      <c r="J196" s="7">
        <v>113.6641064539311</v>
      </c>
      <c r="K196" s="7">
        <v>118.48690908777266</v>
      </c>
      <c r="L196" s="7">
        <v>108.81535338522797</v>
      </c>
      <c r="M196" s="13">
        <v>113.08340113610646</v>
      </c>
    </row>
    <row r="197" spans="1:13" ht="17.149999999999999" customHeight="1" x14ac:dyDescent="0.2">
      <c r="A197" s="15" t="s">
        <v>90</v>
      </c>
      <c r="B197" s="202"/>
      <c r="C197" s="7">
        <v>127.62969810731416</v>
      </c>
      <c r="D197" s="7">
        <v>128.46237136517826</v>
      </c>
      <c r="E197" s="7">
        <v>132.72813022227223</v>
      </c>
      <c r="F197" s="7">
        <v>121.47236979172983</v>
      </c>
      <c r="G197" s="7">
        <v>113.53222076293261</v>
      </c>
      <c r="H197" s="7">
        <v>150.55586256744027</v>
      </c>
      <c r="I197" s="7">
        <v>126.33947415099027</v>
      </c>
      <c r="J197" s="7">
        <v>113.95278313999248</v>
      </c>
      <c r="K197" s="7">
        <v>118.72515631359967</v>
      </c>
      <c r="L197" s="7">
        <v>108.93142135908441</v>
      </c>
      <c r="M197" s="13">
        <v>113.08340113610649</v>
      </c>
    </row>
    <row r="198" spans="1:13" ht="17.149999999999999" customHeight="1" x14ac:dyDescent="0.2">
      <c r="A198" s="15"/>
      <c r="B198" s="20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3"/>
    </row>
    <row r="199" spans="1:13" ht="17.149999999999999" customHeight="1" x14ac:dyDescent="0.2">
      <c r="A199" s="15" t="s">
        <v>412</v>
      </c>
      <c r="B199" s="202" t="s">
        <v>413</v>
      </c>
      <c r="C199" s="7">
        <v>127.81210570346842</v>
      </c>
      <c r="D199" s="7">
        <v>128.66755080921877</v>
      </c>
      <c r="E199" s="7">
        <v>132.99593849496858</v>
      </c>
      <c r="F199" s="7">
        <v>121.50610009878686</v>
      </c>
      <c r="G199" s="7">
        <v>113.66742955679791</v>
      </c>
      <c r="H199" s="7">
        <v>151.16392085249484</v>
      </c>
      <c r="I199" s="7">
        <v>126.43398446923032</v>
      </c>
      <c r="J199" s="7">
        <v>113.94493635698524</v>
      </c>
      <c r="K199" s="7">
        <v>119.03163034966825</v>
      </c>
      <c r="L199" s="7">
        <v>109.03915662499094</v>
      </c>
      <c r="M199" s="13">
        <v>113.2483291974943</v>
      </c>
    </row>
    <row r="200" spans="1:13" ht="17.149999999999999" customHeight="1" x14ac:dyDescent="0.2">
      <c r="A200" s="15" t="s">
        <v>91</v>
      </c>
      <c r="B200" s="202"/>
      <c r="C200" s="7">
        <v>127.98679711023424</v>
      </c>
      <c r="D200" s="7">
        <v>128.79969834376996</v>
      </c>
      <c r="E200" s="7">
        <v>133.13400932125114</v>
      </c>
      <c r="F200" s="7">
        <v>121.68464363354228</v>
      </c>
      <c r="G200" s="7">
        <v>113.82109571876472</v>
      </c>
      <c r="H200" s="7">
        <v>151.16392085249487</v>
      </c>
      <c r="I200" s="7">
        <v>126.66286136519906</v>
      </c>
      <c r="J200" s="7">
        <v>114.05693635698523</v>
      </c>
      <c r="K200" s="7">
        <v>119.03163034966825</v>
      </c>
      <c r="L200" s="7">
        <v>109.03915662499097</v>
      </c>
      <c r="M200" s="13">
        <v>113.24832919749427</v>
      </c>
    </row>
    <row r="201" spans="1:13" ht="17.149999999999999" customHeight="1" x14ac:dyDescent="0.2">
      <c r="A201" s="15" t="s">
        <v>92</v>
      </c>
      <c r="B201" s="202"/>
      <c r="C201" s="7">
        <v>129.37567551222656</v>
      </c>
      <c r="D201" s="7">
        <v>130.25743857148504</v>
      </c>
      <c r="E201" s="7">
        <v>135.02189211289553</v>
      </c>
      <c r="F201" s="7">
        <v>121.9403048357494</v>
      </c>
      <c r="G201" s="7">
        <v>116.352590529525</v>
      </c>
      <c r="H201" s="7">
        <v>154.28616896585552</v>
      </c>
      <c r="I201" s="7">
        <v>127.81962125010342</v>
      </c>
      <c r="J201" s="7">
        <v>114.05158603274364</v>
      </c>
      <c r="K201" s="7">
        <v>119.45696775590284</v>
      </c>
      <c r="L201" s="7">
        <v>109.03915662499095</v>
      </c>
      <c r="M201" s="13">
        <v>113.53519017801912</v>
      </c>
    </row>
    <row r="202" spans="1:13" ht="17.149999999999999" customHeight="1" x14ac:dyDescent="0.2">
      <c r="A202" s="15" t="s">
        <v>93</v>
      </c>
      <c r="B202" s="202"/>
      <c r="C202" s="7">
        <v>130.65544649358404</v>
      </c>
      <c r="D202" s="7">
        <v>131.51719807660123</v>
      </c>
      <c r="E202" s="7">
        <v>136.427748766897</v>
      </c>
      <c r="F202" s="7">
        <v>121.97142563574938</v>
      </c>
      <c r="G202" s="7">
        <v>116.76587969110948</v>
      </c>
      <c r="H202" s="7">
        <v>158.18803503175346</v>
      </c>
      <c r="I202" s="7">
        <v>127.88712862027596</v>
      </c>
      <c r="J202" s="7">
        <v>114.81440946101777</v>
      </c>
      <c r="K202" s="7">
        <v>120.88449155550131</v>
      </c>
      <c r="L202" s="7">
        <v>109.49321277518644</v>
      </c>
      <c r="M202" s="13">
        <v>113.53519017801912</v>
      </c>
    </row>
    <row r="203" spans="1:13" ht="17.149999999999999" customHeight="1" x14ac:dyDescent="0.2">
      <c r="A203" s="15" t="s">
        <v>403</v>
      </c>
      <c r="B203" s="202"/>
      <c r="C203" s="7">
        <v>131.76590606978422</v>
      </c>
      <c r="D203" s="7">
        <v>132.75880262912594</v>
      </c>
      <c r="E203" s="7">
        <v>137.9927684951478</v>
      </c>
      <c r="F203" s="7">
        <v>122.04958449153895</v>
      </c>
      <c r="G203" s="7">
        <v>117.09819887326807</v>
      </c>
      <c r="H203" s="7">
        <v>162.47975700404999</v>
      </c>
      <c r="I203" s="7">
        <v>128.02214336061954</v>
      </c>
      <c r="J203" s="7">
        <v>114.95594690174174</v>
      </c>
      <c r="K203" s="7">
        <v>121.23935622884301</v>
      </c>
      <c r="L203" s="7">
        <v>108.94709303686955</v>
      </c>
      <c r="M203" s="13">
        <v>113.76502127921198</v>
      </c>
    </row>
    <row r="204" spans="1:13" ht="17.149999999999999" customHeight="1" x14ac:dyDescent="0.2">
      <c r="A204" s="15" t="s">
        <v>73</v>
      </c>
      <c r="B204" s="202"/>
      <c r="C204" s="7">
        <v>134.13103380952899</v>
      </c>
      <c r="D204" s="7">
        <v>135.20200183839196</v>
      </c>
      <c r="E204" s="7">
        <v>140.78066830026302</v>
      </c>
      <c r="F204" s="7">
        <v>122.22937309921842</v>
      </c>
      <c r="G204" s="7">
        <v>117.37581600587666</v>
      </c>
      <c r="H204" s="7">
        <v>164.37690807542273</v>
      </c>
      <c r="I204" s="7">
        <v>132.61607190195937</v>
      </c>
      <c r="J204" s="7">
        <v>116.22667859132343</v>
      </c>
      <c r="K204" s="7">
        <v>120.88449155550131</v>
      </c>
      <c r="L204" s="7">
        <v>111.74911262312861</v>
      </c>
      <c r="M204" s="13">
        <v>113.82393798744134</v>
      </c>
    </row>
    <row r="205" spans="1:13" ht="17.149999999999999" customHeight="1" x14ac:dyDescent="0.2">
      <c r="A205" s="15" t="s">
        <v>74</v>
      </c>
      <c r="B205" s="202"/>
      <c r="C205" s="52">
        <v>134.20423124850126</v>
      </c>
      <c r="D205" s="52">
        <v>135.27851217493662</v>
      </c>
      <c r="E205" s="52">
        <v>140.88837638175801</v>
      </c>
      <c r="F205" s="52">
        <v>122.24137261546562</v>
      </c>
      <c r="G205" s="7">
        <v>117.36831152842093</v>
      </c>
      <c r="H205" s="7">
        <v>163.9654580070704</v>
      </c>
      <c r="I205" s="7">
        <v>133.15838164764716</v>
      </c>
      <c r="J205" s="52">
        <v>116.19707265455102</v>
      </c>
      <c r="K205" s="7">
        <v>120.17476220880117</v>
      </c>
      <c r="L205" s="7">
        <v>112.2440076679115</v>
      </c>
      <c r="M205" s="13">
        <v>113.90942044725838</v>
      </c>
    </row>
    <row r="206" spans="1:13" ht="17.149999999999999" customHeight="1" thickBot="1" x14ac:dyDescent="0.25">
      <c r="A206" s="65" t="s">
        <v>75</v>
      </c>
      <c r="B206" s="203"/>
      <c r="C206" s="53">
        <v>135.04014796678996</v>
      </c>
      <c r="D206" s="53">
        <v>136.15226227244756</v>
      </c>
      <c r="E206" s="53">
        <v>141.67534290902205</v>
      </c>
      <c r="F206" s="53">
        <v>122.39511610253462</v>
      </c>
      <c r="G206" s="56">
        <v>117.2182626129832</v>
      </c>
      <c r="H206" s="56">
        <v>163.13731823554701</v>
      </c>
      <c r="I206" s="56">
        <v>135.50484533528427</v>
      </c>
      <c r="J206" s="53">
        <v>117.36600912128213</v>
      </c>
      <c r="K206" s="56">
        <v>119.8198975354595</v>
      </c>
      <c r="L206" s="56">
        <v>115.03373916740021</v>
      </c>
      <c r="M206" s="64">
        <v>114.06421349854911</v>
      </c>
    </row>
    <row r="207" spans="1:13" s="12" customFormat="1" ht="16" customHeight="1" x14ac:dyDescent="0.2">
      <c r="A207" s="133"/>
      <c r="B207" s="134"/>
      <c r="C207" s="54"/>
      <c r="D207" s="54"/>
      <c r="E207" s="54"/>
      <c r="F207" s="54"/>
      <c r="G207" s="58"/>
      <c r="H207" s="58"/>
      <c r="I207" s="58"/>
      <c r="J207" s="54"/>
      <c r="K207" s="58"/>
      <c r="L207" s="58"/>
      <c r="M207" s="58"/>
    </row>
    <row r="208" spans="1:13" ht="16" customHeight="1" x14ac:dyDescent="0.2">
      <c r="A208" s="135"/>
      <c r="B208" s="50"/>
      <c r="C208" s="49"/>
      <c r="D208" s="49"/>
      <c r="E208" s="49"/>
      <c r="F208" s="49"/>
      <c r="G208" s="49"/>
      <c r="H208" s="12"/>
      <c r="I208" s="12"/>
      <c r="J208" s="12"/>
      <c r="K208" s="12"/>
      <c r="L208" s="12"/>
      <c r="M208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0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119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120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381</v>
      </c>
      <c r="D7" s="294"/>
      <c r="E7" s="294"/>
      <c r="F7" s="295"/>
    </row>
    <row r="8" spans="1:6" ht="20.25" customHeight="1" x14ac:dyDescent="0.2">
      <c r="A8" s="140"/>
      <c r="B8" s="214" t="s">
        <v>55</v>
      </c>
      <c r="C8" s="296"/>
      <c r="D8" s="297"/>
      <c r="E8" s="297"/>
      <c r="F8" s="298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220" t="s">
        <v>2</v>
      </c>
      <c r="C11" s="150" t="s">
        <v>3</v>
      </c>
      <c r="D11" s="150" t="s">
        <v>4</v>
      </c>
      <c r="E11" s="151" t="s">
        <v>56</v>
      </c>
      <c r="F11" s="152" t="s">
        <v>57</v>
      </c>
    </row>
    <row r="12" spans="1:6" ht="20.25" customHeight="1" x14ac:dyDescent="0.25">
      <c r="A12" s="153" t="s">
        <v>58</v>
      </c>
      <c r="B12" s="221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2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314</v>
      </c>
      <c r="B14" s="181" t="s">
        <v>71</v>
      </c>
      <c r="C14" s="106">
        <v>94.165689602021303</v>
      </c>
      <c r="D14" s="106">
        <v>96.9102460551685</v>
      </c>
      <c r="E14" s="106">
        <v>99.051057704489295</v>
      </c>
      <c r="F14" s="156">
        <v>88.981341692955795</v>
      </c>
    </row>
    <row r="15" spans="1:6" s="108" customFormat="1" ht="17.149999999999999" customHeight="1" x14ac:dyDescent="0.2">
      <c r="A15" s="182">
        <v>1981</v>
      </c>
      <c r="B15" s="183"/>
      <c r="C15" s="109">
        <v>96.613997531673803</v>
      </c>
      <c r="D15" s="109">
        <v>99.236091960492502</v>
      </c>
      <c r="E15" s="109">
        <v>101.131129916284</v>
      </c>
      <c r="F15" s="157">
        <v>92.451614018981104</v>
      </c>
    </row>
    <row r="16" spans="1:6" s="108" customFormat="1" ht="17.149999999999999" customHeight="1" x14ac:dyDescent="0.2">
      <c r="A16" s="182">
        <v>1982</v>
      </c>
      <c r="B16" s="183"/>
      <c r="C16" s="109">
        <v>97.273157358888</v>
      </c>
      <c r="D16" s="109">
        <v>99.623732944713197</v>
      </c>
      <c r="E16" s="109">
        <v>101.428283089397</v>
      </c>
      <c r="F16" s="157">
        <v>93.163464752524703</v>
      </c>
    </row>
    <row r="17" spans="1:6" s="108" customFormat="1" ht="17.149999999999999" customHeight="1" x14ac:dyDescent="0.2">
      <c r="A17" s="182">
        <v>1983</v>
      </c>
      <c r="B17" s="183"/>
      <c r="C17" s="109">
        <v>95.860672014857698</v>
      </c>
      <c r="D17" s="109">
        <v>97.782438269664993</v>
      </c>
      <c r="E17" s="109">
        <v>99.249159819898296</v>
      </c>
      <c r="F17" s="157">
        <v>93.430408777603603</v>
      </c>
    </row>
    <row r="18" spans="1:6" s="108" customFormat="1" ht="17.149999999999999" customHeight="1" x14ac:dyDescent="0.2">
      <c r="A18" s="184">
        <v>1984</v>
      </c>
      <c r="B18" s="185"/>
      <c r="C18" s="111">
        <v>96.613997531673803</v>
      </c>
      <c r="D18" s="111">
        <v>98.266989499940806</v>
      </c>
      <c r="E18" s="111">
        <v>99.744415108420696</v>
      </c>
      <c r="F18" s="158">
        <v>93.875315486068402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96.425666152469802</v>
      </c>
      <c r="D19" s="109">
        <v>97.879348515720196</v>
      </c>
      <c r="E19" s="109">
        <v>99.150108762193796</v>
      </c>
      <c r="F19" s="157">
        <v>94.409203536226102</v>
      </c>
    </row>
    <row r="20" spans="1:6" s="108" customFormat="1" ht="17.149999999999999" customHeight="1" x14ac:dyDescent="0.2">
      <c r="A20" s="182">
        <v>1986</v>
      </c>
      <c r="B20" s="181"/>
      <c r="C20" s="109">
        <v>94.786429827877797</v>
      </c>
      <c r="D20" s="109">
        <v>95.921761545405801</v>
      </c>
      <c r="E20" s="109">
        <v>96.968806369425494</v>
      </c>
      <c r="F20" s="157">
        <v>93.559520704400001</v>
      </c>
    </row>
    <row r="21" spans="1:6" s="108" customFormat="1" ht="17.149999999999999" customHeight="1" x14ac:dyDescent="0.2">
      <c r="A21" s="182">
        <v>1987</v>
      </c>
      <c r="B21" s="181"/>
      <c r="C21" s="109">
        <v>96.136389154012406</v>
      </c>
      <c r="D21" s="109">
        <v>97.194193076110196</v>
      </c>
      <c r="E21" s="109">
        <v>98.555208109620594</v>
      </c>
      <c r="F21" s="157">
        <v>93.465111500863898</v>
      </c>
    </row>
    <row r="22" spans="1:6" s="108" customFormat="1" ht="17.149999999999999" customHeight="1" x14ac:dyDescent="0.2">
      <c r="A22" s="182">
        <v>1988</v>
      </c>
      <c r="B22" s="181"/>
      <c r="C22" s="109">
        <v>100.379118464721</v>
      </c>
      <c r="D22" s="109">
        <v>101.696643107833</v>
      </c>
      <c r="E22" s="109">
        <v>104.107614200303</v>
      </c>
      <c r="F22" s="157">
        <v>93.937157518545007</v>
      </c>
    </row>
    <row r="23" spans="1:6" s="108" customFormat="1" ht="17.149999999999999" customHeight="1" x14ac:dyDescent="0.2">
      <c r="A23" s="184">
        <v>1989</v>
      </c>
      <c r="B23" s="186"/>
      <c r="C23" s="111">
        <v>104.13971944466699</v>
      </c>
      <c r="D23" s="111">
        <v>105.611817048462</v>
      </c>
      <c r="E23" s="111">
        <v>108.569369094602</v>
      </c>
      <c r="F23" s="158">
        <v>95.447704775124606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112.43232673378</v>
      </c>
      <c r="D24" s="109">
        <v>114.42095841487701</v>
      </c>
      <c r="E24" s="109">
        <v>118.484379970822</v>
      </c>
      <c r="F24" s="157">
        <v>99.696118934254798</v>
      </c>
    </row>
    <row r="25" spans="1:6" s="108" customFormat="1" ht="17.149999999999999" customHeight="1" x14ac:dyDescent="0.2">
      <c r="A25" s="182">
        <v>1991</v>
      </c>
      <c r="B25" s="181"/>
      <c r="C25" s="109">
        <v>121.989074506151</v>
      </c>
      <c r="D25" s="109">
        <v>124.604423713801</v>
      </c>
      <c r="E25" s="109">
        <v>128.200099128429</v>
      </c>
      <c r="F25" s="157">
        <v>111.360564849563</v>
      </c>
    </row>
    <row r="26" spans="1:6" s="108" customFormat="1" ht="17.149999999999999" customHeight="1" x14ac:dyDescent="0.2">
      <c r="A26" s="182">
        <v>1992</v>
      </c>
      <c r="B26" s="181"/>
      <c r="C26" s="109">
        <v>124.01285638735899</v>
      </c>
      <c r="D26" s="109">
        <v>126.549580006854</v>
      </c>
      <c r="E26" s="109">
        <v>129.02948978822499</v>
      </c>
      <c r="F26" s="157">
        <v>117.342331985618</v>
      </c>
    </row>
    <row r="27" spans="1:6" s="108" customFormat="1" ht="17.149999999999999" customHeight="1" x14ac:dyDescent="0.2">
      <c r="A27" s="182">
        <v>1993</v>
      </c>
      <c r="B27" s="181"/>
      <c r="C27" s="109">
        <v>120.19015727841099</v>
      </c>
      <c r="D27" s="109">
        <v>122.08716262867399</v>
      </c>
      <c r="E27" s="109">
        <v>122.98678640971301</v>
      </c>
      <c r="F27" s="157">
        <v>119.236558245369</v>
      </c>
    </row>
    <row r="28" spans="1:6" s="108" customFormat="1" ht="17.149999999999999" customHeight="1" x14ac:dyDescent="0.2">
      <c r="A28" s="184">
        <v>1994</v>
      </c>
      <c r="B28" s="186"/>
      <c r="C28" s="111">
        <v>114.118811634786</v>
      </c>
      <c r="D28" s="111">
        <v>115.336326082196</v>
      </c>
      <c r="E28" s="111">
        <v>114.92984857169699</v>
      </c>
      <c r="F28" s="158">
        <v>116.84385139094699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110.633409506039</v>
      </c>
      <c r="D29" s="109">
        <v>111.33159253767499</v>
      </c>
      <c r="E29" s="109">
        <v>111.612285932514</v>
      </c>
      <c r="F29" s="157">
        <v>110.36360366021999</v>
      </c>
    </row>
    <row r="30" spans="1:6" s="108" customFormat="1" ht="17.149999999999999" customHeight="1" x14ac:dyDescent="0.2">
      <c r="A30" s="182">
        <v>1996</v>
      </c>
      <c r="B30" s="181"/>
      <c r="C30" s="109">
        <v>109.173862132352</v>
      </c>
      <c r="D30" s="109">
        <v>109.65191120933</v>
      </c>
      <c r="E30" s="109">
        <v>110.550031216704</v>
      </c>
      <c r="F30" s="157">
        <v>106.68628208246</v>
      </c>
    </row>
    <row r="31" spans="1:6" s="108" customFormat="1" ht="17.149999999999999" customHeight="1" x14ac:dyDescent="0.2">
      <c r="A31" s="182">
        <v>1997</v>
      </c>
      <c r="B31" s="181"/>
      <c r="C31" s="109">
        <v>109.225374918529</v>
      </c>
      <c r="D31" s="109">
        <v>109.587473517326</v>
      </c>
      <c r="E31" s="109">
        <v>110.46561651533401</v>
      </c>
      <c r="F31" s="157">
        <v>106.68654199015</v>
      </c>
    </row>
    <row r="32" spans="1:6" s="108" customFormat="1" ht="17.149999999999999" customHeight="1" x14ac:dyDescent="0.2">
      <c r="A32" s="182">
        <v>1998</v>
      </c>
      <c r="B32" s="181"/>
      <c r="C32" s="109">
        <v>106.222390086807</v>
      </c>
      <c r="D32" s="109">
        <v>106.33265934799699</v>
      </c>
      <c r="E32" s="109">
        <v>106.892117989103</v>
      </c>
      <c r="F32" s="157">
        <v>104.465008370343</v>
      </c>
    </row>
    <row r="33" spans="1:6" s="108" customFormat="1" ht="17.149999999999999" customHeight="1" x14ac:dyDescent="0.2">
      <c r="A33" s="184">
        <v>1999</v>
      </c>
      <c r="B33" s="186"/>
      <c r="C33" s="111">
        <v>104.159439170225</v>
      </c>
      <c r="D33" s="111">
        <v>104.10905313594</v>
      </c>
      <c r="E33" s="111">
        <v>104.29392132457799</v>
      </c>
      <c r="F33" s="158">
        <v>103.45509375105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102.472188338775</v>
      </c>
      <c r="D34" s="113">
        <v>102.293068062302</v>
      </c>
      <c r="E34" s="113">
        <v>102.53378937276899</v>
      </c>
      <c r="F34" s="159">
        <v>101.459287939333</v>
      </c>
    </row>
    <row r="35" spans="1:6" s="108" customFormat="1" ht="17.149999999999999" customHeight="1" x14ac:dyDescent="0.2">
      <c r="A35" s="182">
        <v>2001</v>
      </c>
      <c r="B35" s="181"/>
      <c r="C35" s="109">
        <v>101.473223743156</v>
      </c>
      <c r="D35" s="109">
        <v>101.291101314598</v>
      </c>
      <c r="E35" s="109">
        <v>101.497883063199</v>
      </c>
      <c r="F35" s="157">
        <v>100.564070060243</v>
      </c>
    </row>
    <row r="36" spans="1:6" s="108" customFormat="1" ht="17.149999999999999" customHeight="1" x14ac:dyDescent="0.2">
      <c r="A36" s="182">
        <v>2002</v>
      </c>
      <c r="B36" s="189"/>
      <c r="C36" s="115">
        <v>99.779658444174004</v>
      </c>
      <c r="D36" s="115">
        <v>99.841225836241506</v>
      </c>
      <c r="E36" s="115">
        <v>100.110539292079</v>
      </c>
      <c r="F36" s="160">
        <v>98.920169910167303</v>
      </c>
    </row>
    <row r="37" spans="1:6" s="108" customFormat="1" ht="17.149999999999999" customHeight="1" x14ac:dyDescent="0.2">
      <c r="A37" s="182">
        <v>2003</v>
      </c>
      <c r="B37" s="190"/>
      <c r="C37" s="115">
        <v>98.291407785624898</v>
      </c>
      <c r="D37" s="115">
        <v>98.280013592851404</v>
      </c>
      <c r="E37" s="115">
        <v>99.113730785687395</v>
      </c>
      <c r="F37" s="160">
        <v>95.598433535625404</v>
      </c>
    </row>
    <row r="38" spans="1:6" s="108" customFormat="1" ht="17.149999999999999" customHeight="1" x14ac:dyDescent="0.2">
      <c r="A38" s="182">
        <v>2004</v>
      </c>
      <c r="B38" s="190"/>
      <c r="C38" s="115">
        <v>100.603674397498</v>
      </c>
      <c r="D38" s="115">
        <v>100.701732995</v>
      </c>
      <c r="E38" s="115">
        <v>102.743971965369</v>
      </c>
      <c r="F38" s="160">
        <v>94.245812802760994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99.764349670770301</v>
      </c>
      <c r="D39" s="117">
        <v>99.807964686883807</v>
      </c>
      <c r="E39" s="117">
        <v>101.287588986149</v>
      </c>
      <c r="F39" s="161">
        <v>95.1089609258824</v>
      </c>
    </row>
    <row r="40" spans="1:6" s="108" customFormat="1" ht="17.149999999999999" customHeight="1" x14ac:dyDescent="0.2">
      <c r="A40" s="182">
        <v>2006</v>
      </c>
      <c r="B40" s="193"/>
      <c r="C40" s="119">
        <v>100.153205075858</v>
      </c>
      <c r="D40" s="119">
        <v>100.155987843932</v>
      </c>
      <c r="E40" s="119">
        <v>100.870338774057</v>
      </c>
      <c r="F40" s="162">
        <v>97.887345926517696</v>
      </c>
    </row>
    <row r="41" spans="1:6" s="108" customFormat="1" ht="17.149999999999999" customHeight="1" x14ac:dyDescent="0.2">
      <c r="A41" s="182">
        <v>2007</v>
      </c>
      <c r="B41" s="189"/>
      <c r="C41" s="119">
        <v>101.90422923654999</v>
      </c>
      <c r="D41" s="119">
        <v>102.032816063025</v>
      </c>
      <c r="E41" s="119">
        <v>102.393810588055</v>
      </c>
      <c r="F41" s="162">
        <v>100.88636650034501</v>
      </c>
    </row>
    <row r="42" spans="1:6" s="108" customFormat="1" ht="17.149999999999999" customHeight="1" x14ac:dyDescent="0.2">
      <c r="A42" s="182">
        <v>2008</v>
      </c>
      <c r="B42" s="189"/>
      <c r="C42" s="119">
        <v>108.925130686534</v>
      </c>
      <c r="D42" s="119">
        <v>109.291482781629</v>
      </c>
      <c r="E42" s="119">
        <v>111.32531160749799</v>
      </c>
      <c r="F42" s="162">
        <v>102.832431448977</v>
      </c>
    </row>
    <row r="43" spans="1:6" s="108" customFormat="1" ht="17.149999999999999" customHeight="1" x14ac:dyDescent="0.2">
      <c r="A43" s="184">
        <v>2009</v>
      </c>
      <c r="B43" s="194"/>
      <c r="C43" s="121">
        <v>102.004593492626</v>
      </c>
      <c r="D43" s="121">
        <v>102.061222126918</v>
      </c>
      <c r="E43" s="121">
        <v>102.196941644882</v>
      </c>
      <c r="F43" s="163">
        <v>101.630202897459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98.992733450024602</v>
      </c>
      <c r="D44" s="119">
        <v>98.960825538348502</v>
      </c>
      <c r="E44" s="119">
        <v>98.864887001695294</v>
      </c>
      <c r="F44" s="162">
        <v>99.265507980221997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100.3210626857</v>
      </c>
      <c r="D46" s="125">
        <v>100.37280875</v>
      </c>
      <c r="E46" s="125">
        <v>100.47219042810001</v>
      </c>
      <c r="F46" s="165">
        <v>100.0018559361</v>
      </c>
    </row>
    <row r="47" spans="1:6" s="108" customFormat="1" ht="17.149999999999999" customHeight="1" x14ac:dyDescent="0.2">
      <c r="A47" s="187">
        <v>2013</v>
      </c>
      <c r="B47" s="197"/>
      <c r="C47" s="125">
        <v>102.94405496970001</v>
      </c>
      <c r="D47" s="125">
        <v>103.0826446815</v>
      </c>
      <c r="E47" s="125">
        <v>103.4466798166</v>
      </c>
      <c r="F47" s="165">
        <v>101.72384434529999</v>
      </c>
    </row>
    <row r="48" spans="1:6" s="108" customFormat="1" ht="17.149999999999999" customHeight="1" x14ac:dyDescent="0.2">
      <c r="A48" s="187">
        <v>2014</v>
      </c>
      <c r="B48" s="197"/>
      <c r="C48" s="125">
        <v>109.1724671261</v>
      </c>
      <c r="D48" s="125">
        <v>109.4838826567</v>
      </c>
      <c r="E48" s="125">
        <v>110.896212984</v>
      </c>
      <c r="F48" s="165">
        <v>104.2122076488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112.2304276311</v>
      </c>
      <c r="D49" s="127">
        <v>112.6505957471</v>
      </c>
      <c r="E49" s="127">
        <v>114.5657517602</v>
      </c>
      <c r="F49" s="166">
        <v>105.50206972949999</v>
      </c>
    </row>
    <row r="50" spans="1:6" s="108" customFormat="1" ht="17.149999999999999" customHeight="1" x14ac:dyDescent="0.2">
      <c r="A50" s="187">
        <v>2016</v>
      </c>
      <c r="B50" s="197"/>
      <c r="C50" s="125">
        <v>110.5044051469</v>
      </c>
      <c r="D50" s="125">
        <v>110.8422412518</v>
      </c>
      <c r="E50" s="125">
        <v>112.483112273</v>
      </c>
      <c r="F50" s="165">
        <v>104.71751349820001</v>
      </c>
    </row>
    <row r="51" spans="1:6" s="108" customFormat="1" ht="17.149999999999999" customHeight="1" x14ac:dyDescent="0.2">
      <c r="A51" s="187">
        <v>2017</v>
      </c>
      <c r="B51" s="197"/>
      <c r="C51" s="125">
        <v>111.6734046202</v>
      </c>
      <c r="D51" s="125">
        <v>111.97714388430001</v>
      </c>
      <c r="E51" s="125">
        <v>113.7195452907</v>
      </c>
      <c r="F51" s="165">
        <v>105.47344303600001</v>
      </c>
    </row>
    <row r="52" spans="1:6" s="108" customFormat="1" ht="17.149999999999999" customHeight="1" x14ac:dyDescent="0.2">
      <c r="A52" s="182">
        <v>2018</v>
      </c>
      <c r="B52" s="189"/>
      <c r="C52" s="119">
        <v>115.041528427</v>
      </c>
      <c r="D52" s="119">
        <v>115.4615952499</v>
      </c>
      <c r="E52" s="119">
        <v>117.8377178028</v>
      </c>
      <c r="F52" s="162">
        <v>106.592461992</v>
      </c>
    </row>
    <row r="53" spans="1:6" s="108" customFormat="1" ht="17.149999999999999" customHeight="1" x14ac:dyDescent="0.2">
      <c r="A53" s="187">
        <v>2019</v>
      </c>
      <c r="B53" s="254"/>
      <c r="C53" s="119">
        <v>117.4195793017</v>
      </c>
      <c r="D53" s="119">
        <v>117.84442351849999</v>
      </c>
      <c r="E53" s="119">
        <v>120.4418313537</v>
      </c>
      <c r="F53" s="162">
        <v>108.1493191189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118.309820109</v>
      </c>
      <c r="D54" s="129">
        <v>118.76710941509999</v>
      </c>
      <c r="E54" s="129">
        <v>121.1889596111</v>
      </c>
      <c r="F54" s="167">
        <v>109.7272928056</v>
      </c>
    </row>
    <row r="55" spans="1:6" s="108" customFormat="1" ht="17.149999999999999" customHeight="1" x14ac:dyDescent="0.2">
      <c r="A55" s="255">
        <v>2021</v>
      </c>
      <c r="B55" s="262"/>
      <c r="C55" s="257">
        <v>122.6290887425</v>
      </c>
      <c r="D55" s="257">
        <v>123.17994122579999</v>
      </c>
      <c r="E55" s="257">
        <v>126.28250909729999</v>
      </c>
      <c r="F55" s="259">
        <v>111.59927260169999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315</v>
      </c>
      <c r="B57" s="51">
        <f>DATEVALUE(LEFT(A57,4) &amp; "/1/1")</f>
        <v>40544</v>
      </c>
      <c r="C57" s="7">
        <v>98.942794882710345</v>
      </c>
      <c r="D57" s="7">
        <v>98.903484735584186</v>
      </c>
      <c r="E57" s="7">
        <v>98.676953536872247</v>
      </c>
      <c r="F57" s="13">
        <v>99.749036824671322</v>
      </c>
    </row>
    <row r="58" spans="1:6" s="6" customFormat="1" ht="17.149999999999999" customHeight="1" x14ac:dyDescent="0.2">
      <c r="A58" s="15" t="s">
        <v>80</v>
      </c>
      <c r="B58" s="202"/>
      <c r="C58" s="7">
        <v>99.920998840191359</v>
      </c>
      <c r="D58" s="7">
        <v>99.933661662942782</v>
      </c>
      <c r="E58" s="7">
        <v>99.868647695354554</v>
      </c>
      <c r="F58" s="13">
        <v>100.17633329681325</v>
      </c>
    </row>
    <row r="59" spans="1:6" s="6" customFormat="1" ht="17.149999999999999" customHeight="1" x14ac:dyDescent="0.2">
      <c r="A59" s="14" t="s">
        <v>296</v>
      </c>
      <c r="B59" s="202"/>
      <c r="C59" s="7">
        <v>100.40676735795073</v>
      </c>
      <c r="D59" s="7">
        <v>100.42862869221777</v>
      </c>
      <c r="E59" s="7">
        <v>100.53201630480679</v>
      </c>
      <c r="F59" s="13">
        <v>100.04272329681325</v>
      </c>
    </row>
    <row r="60" spans="1:6" s="6" customFormat="1" ht="17.149999999999999" customHeight="1" x14ac:dyDescent="0.2">
      <c r="A60" s="14" t="s">
        <v>305</v>
      </c>
      <c r="B60" s="202"/>
      <c r="C60" s="7">
        <v>100.3842537601647</v>
      </c>
      <c r="D60" s="7">
        <v>100.40436693159941</v>
      </c>
      <c r="E60" s="7">
        <v>100.47042847589496</v>
      </c>
      <c r="F60" s="13">
        <v>100.15778510487954</v>
      </c>
    </row>
    <row r="61" spans="1:6" s="6" customFormat="1" ht="17.149999999999999" customHeight="1" x14ac:dyDescent="0.2">
      <c r="A61" s="14" t="s">
        <v>72</v>
      </c>
      <c r="B61" s="202"/>
      <c r="C61" s="7">
        <v>100.12649840723969</v>
      </c>
      <c r="D61" s="7">
        <v>100.10674481446567</v>
      </c>
      <c r="E61" s="7">
        <v>100.04168189369113</v>
      </c>
      <c r="F61" s="13">
        <v>100.34959917137473</v>
      </c>
    </row>
    <row r="62" spans="1:6" s="6" customFormat="1" ht="17.149999999999999" customHeight="1" x14ac:dyDescent="0.2">
      <c r="A62" s="14" t="s">
        <v>73</v>
      </c>
      <c r="B62" s="202"/>
      <c r="C62" s="7">
        <v>100.42897567737582</v>
      </c>
      <c r="D62" s="7">
        <v>100.42415487436317</v>
      </c>
      <c r="E62" s="7">
        <v>100.4643411952607</v>
      </c>
      <c r="F62" s="13">
        <v>100.27415510487954</v>
      </c>
    </row>
    <row r="63" spans="1:6" s="6" customFormat="1" ht="17.149999999999999" customHeight="1" x14ac:dyDescent="0.2">
      <c r="A63" s="14" t="s">
        <v>74</v>
      </c>
      <c r="B63" s="202"/>
      <c r="C63" s="7">
        <v>100.06395618100309</v>
      </c>
      <c r="D63" s="7">
        <v>100.07384712855425</v>
      </c>
      <c r="E63" s="7">
        <v>100.03345658760337</v>
      </c>
      <c r="F63" s="13">
        <v>100.22460917137474</v>
      </c>
    </row>
    <row r="64" spans="1:6" s="6" customFormat="1" ht="17.149999999999999" customHeight="1" x14ac:dyDescent="0.2">
      <c r="A64" s="14" t="s">
        <v>75</v>
      </c>
      <c r="B64" s="202"/>
      <c r="C64" s="7">
        <v>99.91173582664976</v>
      </c>
      <c r="D64" s="7">
        <v>99.940962192922399</v>
      </c>
      <c r="E64" s="7">
        <v>99.859860886814204</v>
      </c>
      <c r="F64" s="13">
        <v>100.24368154989138</v>
      </c>
    </row>
    <row r="65" spans="1:6" s="6" customFormat="1" ht="17.149999999999999" customHeight="1" x14ac:dyDescent="0.2">
      <c r="A65" s="14" t="s">
        <v>76</v>
      </c>
      <c r="B65" s="202"/>
      <c r="C65" s="7">
        <v>100.16817327141761</v>
      </c>
      <c r="D65" s="7">
        <v>100.17232256458603</v>
      </c>
      <c r="E65" s="7">
        <v>100.24117646881038</v>
      </c>
      <c r="F65" s="13">
        <v>99.915317953787479</v>
      </c>
    </row>
    <row r="66" spans="1:6" s="6" customFormat="1" ht="17.149999999999999" customHeight="1" x14ac:dyDescent="0.2">
      <c r="A66" s="14" t="s">
        <v>299</v>
      </c>
      <c r="B66" s="202"/>
      <c r="C66" s="7">
        <v>100.02221417730652</v>
      </c>
      <c r="D66" s="7">
        <v>100.0368162668484</v>
      </c>
      <c r="E66" s="7">
        <v>100.19827427598527</v>
      </c>
      <c r="F66" s="13">
        <v>99.434156864073898</v>
      </c>
    </row>
    <row r="67" spans="1:6" s="6" customFormat="1" ht="17.149999999999999" customHeight="1" x14ac:dyDescent="0.2">
      <c r="A67" s="14" t="s">
        <v>300</v>
      </c>
      <c r="B67" s="202"/>
      <c r="C67" s="7">
        <v>99.994413265425209</v>
      </c>
      <c r="D67" s="7">
        <v>99.978786495291246</v>
      </c>
      <c r="E67" s="7">
        <v>100.0541704543061</v>
      </c>
      <c r="F67" s="13">
        <v>99.697407751916842</v>
      </c>
    </row>
    <row r="68" spans="1:6" s="108" customFormat="1" ht="17.149999999999999" customHeight="1" x14ac:dyDescent="0.2">
      <c r="A68" s="14" t="s">
        <v>79</v>
      </c>
      <c r="B68" s="189"/>
      <c r="C68" s="7">
        <v>99.629218352549699</v>
      </c>
      <c r="D68" s="7">
        <v>99.596223640608528</v>
      </c>
      <c r="E68" s="7">
        <v>99.558992224584102</v>
      </c>
      <c r="F68" s="13">
        <v>99.735193909507984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99.607814443774828</v>
      </c>
      <c r="D70" s="7">
        <v>99.592324915409932</v>
      </c>
      <c r="E70" s="7">
        <v>99.5563583724241</v>
      </c>
      <c r="F70" s="13">
        <v>99.726573909508005</v>
      </c>
    </row>
    <row r="71" spans="1:6" s="6" customFormat="1" ht="17.149999999999999" customHeight="1" x14ac:dyDescent="0.2">
      <c r="A71" s="15" t="s">
        <v>80</v>
      </c>
      <c r="B71" s="202"/>
      <c r="C71" s="7">
        <v>99.481790103163817</v>
      </c>
      <c r="D71" s="7">
        <v>99.528845030128053</v>
      </c>
      <c r="E71" s="7">
        <v>99.410632773507317</v>
      </c>
      <c r="F71" s="13">
        <v>99.970085005503222</v>
      </c>
    </row>
    <row r="72" spans="1:6" s="6" customFormat="1" ht="17.149999999999999" customHeight="1" x14ac:dyDescent="0.2">
      <c r="A72" s="14" t="s">
        <v>81</v>
      </c>
      <c r="B72" s="202"/>
      <c r="C72" s="7">
        <v>100.72671014361418</v>
      </c>
      <c r="D72" s="7">
        <v>100.77424924417022</v>
      </c>
      <c r="E72" s="7">
        <v>100.94749506475921</v>
      </c>
      <c r="F72" s="13">
        <v>100.1275905659945</v>
      </c>
    </row>
    <row r="73" spans="1:6" s="6" customFormat="1" ht="17.149999999999999" customHeight="1" x14ac:dyDescent="0.2">
      <c r="A73" s="14" t="s">
        <v>82</v>
      </c>
      <c r="B73" s="202"/>
      <c r="C73" s="7">
        <v>100.74581345103852</v>
      </c>
      <c r="D73" s="7">
        <v>100.81272891539527</v>
      </c>
      <c r="E73" s="7">
        <v>100.98381675023815</v>
      </c>
      <c r="F73" s="13">
        <v>100.17412515136037</v>
      </c>
    </row>
    <row r="74" spans="1:6" s="6" customFormat="1" ht="17.149999999999999" customHeight="1" x14ac:dyDescent="0.2">
      <c r="A74" s="14" t="s">
        <v>304</v>
      </c>
      <c r="B74" s="202"/>
      <c r="C74" s="7">
        <v>100.72147522623584</v>
      </c>
      <c r="D74" s="7">
        <v>100.82564107240685</v>
      </c>
      <c r="E74" s="7">
        <v>101.00847253707558</v>
      </c>
      <c r="F74" s="13">
        <v>100.14320294564763</v>
      </c>
    </row>
    <row r="75" spans="1:6" s="6" customFormat="1" ht="17.149999999999999" customHeight="1" x14ac:dyDescent="0.2">
      <c r="A75" s="14" t="s">
        <v>73</v>
      </c>
      <c r="B75" s="202"/>
      <c r="C75" s="7">
        <v>100.5334278550488</v>
      </c>
      <c r="D75" s="7">
        <v>100.59671335915444</v>
      </c>
      <c r="E75" s="7">
        <v>100.77627536296778</v>
      </c>
      <c r="F75" s="13">
        <v>99.926478847050348</v>
      </c>
    </row>
    <row r="76" spans="1:6" s="6" customFormat="1" ht="17.149999999999999" customHeight="1" x14ac:dyDescent="0.2">
      <c r="A76" s="14" t="s">
        <v>74</v>
      </c>
      <c r="B76" s="202"/>
      <c r="C76" s="7">
        <v>100.20021906664913</v>
      </c>
      <c r="D76" s="7">
        <v>100.27408497126433</v>
      </c>
      <c r="E76" s="7">
        <v>100.33413880541431</v>
      </c>
      <c r="F76" s="13">
        <v>100.04992756949389</v>
      </c>
    </row>
    <row r="77" spans="1:6" s="6" customFormat="1" ht="17.149999999999999" customHeight="1" x14ac:dyDescent="0.2">
      <c r="A77" s="14" t="s">
        <v>75</v>
      </c>
      <c r="B77" s="202"/>
      <c r="C77" s="7">
        <v>99.897926260179801</v>
      </c>
      <c r="D77" s="7">
        <v>99.954148553563726</v>
      </c>
      <c r="E77" s="7">
        <v>100.02790377130594</v>
      </c>
      <c r="F77" s="13">
        <v>99.678849262350838</v>
      </c>
    </row>
    <row r="78" spans="1:6" s="6" customFormat="1" ht="17.149999999999999" customHeight="1" x14ac:dyDescent="0.2">
      <c r="A78" s="14" t="s">
        <v>76</v>
      </c>
      <c r="B78" s="202"/>
      <c r="C78" s="7">
        <v>100.3874142531587</v>
      </c>
      <c r="D78" s="7">
        <v>100.44169634522599</v>
      </c>
      <c r="E78" s="7">
        <v>100.67159756898691</v>
      </c>
      <c r="F78" s="13">
        <v>99.583565274803647</v>
      </c>
    </row>
    <row r="79" spans="1:6" s="6" customFormat="1" ht="17.149999999999999" customHeight="1" x14ac:dyDescent="0.2">
      <c r="A79" s="14" t="s">
        <v>77</v>
      </c>
      <c r="B79" s="202"/>
      <c r="C79" s="7">
        <v>100.51807004228374</v>
      </c>
      <c r="D79" s="7">
        <v>100.53906342473175</v>
      </c>
      <c r="E79" s="7">
        <v>100.60823403726329</v>
      </c>
      <c r="F79" s="13">
        <v>100.28087666607763</v>
      </c>
    </row>
    <row r="80" spans="1:6" s="6" customFormat="1" ht="17.149999999999999" customHeight="1" x14ac:dyDescent="0.2">
      <c r="A80" s="14" t="s">
        <v>78</v>
      </c>
      <c r="B80" s="202"/>
      <c r="C80" s="7">
        <v>100.37349298846247</v>
      </c>
      <c r="D80" s="7">
        <v>100.41512400449106</v>
      </c>
      <c r="E80" s="7">
        <v>100.48433280877524</v>
      </c>
      <c r="F80" s="13">
        <v>100.15679469100817</v>
      </c>
    </row>
    <row r="81" spans="1:6" s="108" customFormat="1" ht="17.149999999999999" customHeight="1" x14ac:dyDescent="0.2">
      <c r="A81" s="14" t="s">
        <v>79</v>
      </c>
      <c r="B81" s="189"/>
      <c r="C81" s="7">
        <v>100.65859839469132</v>
      </c>
      <c r="D81" s="7">
        <v>100.71908516384261</v>
      </c>
      <c r="E81" s="7">
        <v>100.85702728503058</v>
      </c>
      <c r="F81" s="13">
        <v>100.20420134471837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100.63175756181595</v>
      </c>
      <c r="D83" s="7">
        <v>100.78002273806079</v>
      </c>
      <c r="E83" s="7">
        <v>100.8539590884014</v>
      </c>
      <c r="F83" s="13">
        <v>100.50404734992246</v>
      </c>
    </row>
    <row r="84" spans="1:6" s="6" customFormat="1" ht="17.149999999999999" customHeight="1" x14ac:dyDescent="0.2">
      <c r="A84" s="15" t="s">
        <v>80</v>
      </c>
      <c r="B84" s="202"/>
      <c r="C84" s="7">
        <v>101.41619695313439</v>
      </c>
      <c r="D84" s="7">
        <v>101.52406348076116</v>
      </c>
      <c r="E84" s="7">
        <v>101.7054568084461</v>
      </c>
      <c r="F84" s="13">
        <v>100.84699335513356</v>
      </c>
    </row>
    <row r="85" spans="1:6" s="6" customFormat="1" ht="17.149999999999999" customHeight="1" x14ac:dyDescent="0.2">
      <c r="A85" s="14" t="s">
        <v>296</v>
      </c>
      <c r="B85" s="202"/>
      <c r="C85" s="7">
        <v>101.77375892210382</v>
      </c>
      <c r="D85" s="7">
        <v>101.87919436444804</v>
      </c>
      <c r="E85" s="7">
        <v>102.23259797186439</v>
      </c>
      <c r="F85" s="13">
        <v>100.56007734992245</v>
      </c>
    </row>
    <row r="86" spans="1:6" s="6" customFormat="1" ht="17.149999999999999" customHeight="1" x14ac:dyDescent="0.2">
      <c r="A86" s="14" t="s">
        <v>82</v>
      </c>
      <c r="B86" s="202"/>
      <c r="C86" s="7">
        <v>102.18352085930179</v>
      </c>
      <c r="D86" s="7">
        <v>102.28567035623439</v>
      </c>
      <c r="E86" s="7">
        <v>102.46387208279656</v>
      </c>
      <c r="F86" s="13">
        <v>101.62051322542712</v>
      </c>
    </row>
    <row r="87" spans="1:6" s="6" customFormat="1" ht="17.149999999999999" customHeight="1" x14ac:dyDescent="0.2">
      <c r="A87" s="14" t="s">
        <v>72</v>
      </c>
      <c r="B87" s="202"/>
      <c r="C87" s="7">
        <v>102.17717657294014</v>
      </c>
      <c r="D87" s="7">
        <v>102.3157789710115</v>
      </c>
      <c r="E87" s="7">
        <v>102.49511894063491</v>
      </c>
      <c r="F87" s="13">
        <v>101.64637322542711</v>
      </c>
    </row>
    <row r="88" spans="1:6" s="6" customFormat="1" ht="17.149999999999999" customHeight="1" x14ac:dyDescent="0.2">
      <c r="A88" s="14" t="s">
        <v>73</v>
      </c>
      <c r="B88" s="202"/>
      <c r="C88" s="7">
        <v>102.59697025189638</v>
      </c>
      <c r="D88" s="7">
        <v>102.74860344193414</v>
      </c>
      <c r="E88" s="7">
        <v>103.07623236135591</v>
      </c>
      <c r="F88" s="13">
        <v>101.52569322542712</v>
      </c>
    </row>
    <row r="89" spans="1:6" s="6" customFormat="1" ht="17.149999999999999" customHeight="1" x14ac:dyDescent="0.2">
      <c r="A89" s="14" t="s">
        <v>74</v>
      </c>
      <c r="B89" s="202"/>
      <c r="C89" s="7">
        <v>102.5891451338169</v>
      </c>
      <c r="D89" s="7">
        <v>102.71157387523697</v>
      </c>
      <c r="E89" s="7">
        <v>103.04775635556196</v>
      </c>
      <c r="F89" s="13">
        <v>101.45673657172394</v>
      </c>
    </row>
    <row r="90" spans="1:6" s="6" customFormat="1" ht="17.149999999999999" customHeight="1" x14ac:dyDescent="0.2">
      <c r="A90" s="14" t="s">
        <v>75</v>
      </c>
      <c r="B90" s="202"/>
      <c r="C90" s="7">
        <v>102.78210142005669</v>
      </c>
      <c r="D90" s="7">
        <v>102.90942707053401</v>
      </c>
      <c r="E90" s="7">
        <v>103.29053342453246</v>
      </c>
      <c r="F90" s="13">
        <v>101.48690657172394</v>
      </c>
    </row>
    <row r="91" spans="1:6" s="6" customFormat="1" ht="17.149999999999999" customHeight="1" x14ac:dyDescent="0.2">
      <c r="A91" s="14" t="s">
        <v>76</v>
      </c>
      <c r="B91" s="202"/>
      <c r="C91" s="7">
        <v>104.08022856744599</v>
      </c>
      <c r="D91" s="7">
        <v>104.23476284815177</v>
      </c>
      <c r="E91" s="7">
        <v>104.6689171111861</v>
      </c>
      <c r="F91" s="13">
        <v>102.61423531736533</v>
      </c>
    </row>
    <row r="92" spans="1:6" s="6" customFormat="1" ht="17.149999999999999" customHeight="1" x14ac:dyDescent="0.2">
      <c r="A92" s="14" t="s">
        <v>77</v>
      </c>
      <c r="B92" s="202"/>
      <c r="C92" s="7">
        <v>104.34058503404034</v>
      </c>
      <c r="D92" s="7">
        <v>104.50364300283736</v>
      </c>
      <c r="E92" s="7">
        <v>104.97403738719167</v>
      </c>
      <c r="F92" s="13">
        <v>102.74784531736533</v>
      </c>
    </row>
    <row r="93" spans="1:6" s="6" customFormat="1" ht="17.149999999999999" customHeight="1" x14ac:dyDescent="0.2">
      <c r="A93" s="14" t="s">
        <v>78</v>
      </c>
      <c r="B93" s="202"/>
      <c r="C93" s="7">
        <v>104.54088900991474</v>
      </c>
      <c r="D93" s="7">
        <v>104.68409581008891</v>
      </c>
      <c r="E93" s="7">
        <v>105.17743201284345</v>
      </c>
      <c r="F93" s="13">
        <v>102.84266531736533</v>
      </c>
    </row>
    <row r="94" spans="1:6" s="108" customFormat="1" ht="17.149999999999999" customHeight="1" x14ac:dyDescent="0.2">
      <c r="A94" s="14" t="s">
        <v>79</v>
      </c>
      <c r="B94" s="189"/>
      <c r="C94" s="7">
        <v>106.21632935007352</v>
      </c>
      <c r="D94" s="7">
        <v>106.41490021920583</v>
      </c>
      <c r="E94" s="7">
        <v>107.37424425465517</v>
      </c>
      <c r="F94" s="13">
        <v>102.83404531736534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106.6624316910958</v>
      </c>
      <c r="D96" s="7">
        <v>106.91883817628917</v>
      </c>
      <c r="E96" s="7">
        <v>107.99150110089842</v>
      </c>
      <c r="F96" s="13">
        <v>102.91500831997442</v>
      </c>
    </row>
    <row r="97" spans="1:6" s="6" customFormat="1" ht="17.149999999999999" customHeight="1" x14ac:dyDescent="0.2">
      <c r="A97" s="15" t="s">
        <v>80</v>
      </c>
      <c r="B97" s="202"/>
      <c r="C97" s="7">
        <v>107.06155054145302</v>
      </c>
      <c r="D97" s="7">
        <v>107.31037884554996</v>
      </c>
      <c r="E97" s="7">
        <v>108.3386413438099</v>
      </c>
      <c r="F97" s="13">
        <v>103.47227836103694</v>
      </c>
    </row>
    <row r="98" spans="1:6" s="6" customFormat="1" ht="17.149999999999999" customHeight="1" x14ac:dyDescent="0.2">
      <c r="A98" s="14" t="s">
        <v>81</v>
      </c>
      <c r="B98" s="202"/>
      <c r="C98" s="7">
        <v>108.28658281448011</v>
      </c>
      <c r="D98" s="7">
        <v>108.53654657947426</v>
      </c>
      <c r="E98" s="7">
        <v>109.92333262303434</v>
      </c>
      <c r="F98" s="13">
        <v>103.36021836103693</v>
      </c>
    </row>
    <row r="99" spans="1:6" s="6" customFormat="1" ht="17.149999999999999" customHeight="1" x14ac:dyDescent="0.2">
      <c r="A99" s="14" t="s">
        <v>82</v>
      </c>
      <c r="B99" s="202"/>
      <c r="C99" s="7">
        <v>108.28617186373992</v>
      </c>
      <c r="D99" s="7">
        <v>108.52180808762549</v>
      </c>
      <c r="E99" s="7">
        <v>109.89631438112046</v>
      </c>
      <c r="F99" s="13">
        <v>103.39131535842785</v>
      </c>
    </row>
    <row r="100" spans="1:6" s="6" customFormat="1" ht="17.149999999999999" customHeight="1" x14ac:dyDescent="0.2">
      <c r="A100" s="14" t="s">
        <v>72</v>
      </c>
      <c r="B100" s="202"/>
      <c r="C100" s="7">
        <v>108.29985441038612</v>
      </c>
      <c r="D100" s="7">
        <v>108.56907771080191</v>
      </c>
      <c r="E100" s="7">
        <v>109.93999188660854</v>
      </c>
      <c r="F100" s="13">
        <v>103.45199294762784</v>
      </c>
    </row>
    <row r="101" spans="1:6" s="6" customFormat="1" ht="17.149999999999999" customHeight="1" x14ac:dyDescent="0.2">
      <c r="A101" s="14" t="s">
        <v>73</v>
      </c>
      <c r="B101" s="202"/>
      <c r="C101" s="7">
        <v>108.94249334976749</v>
      </c>
      <c r="D101" s="7">
        <v>109.21741062123208</v>
      </c>
      <c r="E101" s="7">
        <v>110.65433559013508</v>
      </c>
      <c r="F101" s="13">
        <v>103.85393346565334</v>
      </c>
    </row>
    <row r="102" spans="1:6" s="6" customFormat="1" ht="17.149999999999999" customHeight="1" x14ac:dyDescent="0.2">
      <c r="A102" s="14" t="s">
        <v>74</v>
      </c>
      <c r="B102" s="202"/>
      <c r="C102" s="7">
        <v>108.8585497328781</v>
      </c>
      <c r="D102" s="7">
        <v>109.1319910989607</v>
      </c>
      <c r="E102" s="7">
        <v>110.50009219248999</v>
      </c>
      <c r="F102" s="13">
        <v>104.02540646826242</v>
      </c>
    </row>
    <row r="103" spans="1:6" s="6" customFormat="1" ht="17.149999999999999" customHeight="1" x14ac:dyDescent="0.2">
      <c r="A103" s="14" t="s">
        <v>75</v>
      </c>
      <c r="B103" s="202"/>
      <c r="C103" s="7">
        <v>108.75147817394551</v>
      </c>
      <c r="D103" s="7">
        <v>109.06011289988326</v>
      </c>
      <c r="E103" s="7">
        <v>110.41276341938061</v>
      </c>
      <c r="F103" s="13">
        <v>104.01119920027351</v>
      </c>
    </row>
    <row r="104" spans="1:6" s="6" customFormat="1" ht="17.149999999999999" customHeight="1" x14ac:dyDescent="0.2">
      <c r="A104" s="14" t="s">
        <v>76</v>
      </c>
      <c r="B104" s="202"/>
      <c r="C104" s="7">
        <v>111.02456177367722</v>
      </c>
      <c r="D104" s="7">
        <v>111.40204420314262</v>
      </c>
      <c r="E104" s="7">
        <v>112.99547683847091</v>
      </c>
      <c r="F104" s="13">
        <v>105.45438533194815</v>
      </c>
    </row>
    <row r="105" spans="1:6" s="6" customFormat="1" ht="17.149999999999999" customHeight="1" x14ac:dyDescent="0.2">
      <c r="A105" s="14" t="s">
        <v>313</v>
      </c>
      <c r="B105" s="202"/>
      <c r="C105" s="7">
        <v>111.06230233328246</v>
      </c>
      <c r="D105" s="7">
        <v>111.45368976709507</v>
      </c>
      <c r="E105" s="7">
        <v>113.00797560924001</v>
      </c>
      <c r="F105" s="13">
        <v>105.65215051626828</v>
      </c>
    </row>
    <row r="106" spans="1:6" s="6" customFormat="1" ht="17.149999999999999" customHeight="1" x14ac:dyDescent="0.2">
      <c r="A106" s="14" t="s">
        <v>78</v>
      </c>
      <c r="B106" s="202"/>
      <c r="C106" s="7">
        <v>110.83493101344931</v>
      </c>
      <c r="D106" s="7">
        <v>111.25344408585889</v>
      </c>
      <c r="E106" s="7">
        <v>112.82451433567424</v>
      </c>
      <c r="F106" s="13">
        <v>105.38925522627835</v>
      </c>
    </row>
    <row r="107" spans="1:6" s="108" customFormat="1" ht="17.149999999999999" customHeight="1" x14ac:dyDescent="0.2">
      <c r="A107" s="14" t="s">
        <v>79</v>
      </c>
      <c r="B107" s="189"/>
      <c r="C107" s="7">
        <v>111.99869781499794</v>
      </c>
      <c r="D107" s="7">
        <v>112.43124980443768</v>
      </c>
      <c r="E107" s="7">
        <v>114.26961648747975</v>
      </c>
      <c r="F107" s="13">
        <v>105.56934822888039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111.91552858153686</v>
      </c>
      <c r="D109" s="7">
        <v>112.42000376689789</v>
      </c>
      <c r="E109" s="7">
        <v>114.2588215990053</v>
      </c>
      <c r="F109" s="13">
        <v>105.55641822888039</v>
      </c>
    </row>
    <row r="110" spans="1:6" s="6" customFormat="1" ht="17.149999999999999" customHeight="1" x14ac:dyDescent="0.2">
      <c r="A110" s="15" t="s">
        <v>80</v>
      </c>
      <c r="B110" s="202"/>
      <c r="C110" s="7">
        <v>111.76722345307078</v>
      </c>
      <c r="D110" s="7">
        <v>112.20980492093838</v>
      </c>
      <c r="E110" s="7">
        <v>114.02215056726767</v>
      </c>
      <c r="F110" s="13">
        <v>105.44502966651379</v>
      </c>
    </row>
    <row r="111" spans="1:6" s="6" customFormat="1" ht="17.149999999999999" customHeight="1" x14ac:dyDescent="0.2">
      <c r="A111" s="14" t="s">
        <v>81</v>
      </c>
      <c r="B111" s="202"/>
      <c r="C111" s="7">
        <v>112.4404679095078</v>
      </c>
      <c r="D111" s="7">
        <v>112.87149374710724</v>
      </c>
      <c r="E111" s="7">
        <v>114.86226661794454</v>
      </c>
      <c r="F111" s="13">
        <v>105.44071966651379</v>
      </c>
    </row>
    <row r="112" spans="1:6" s="6" customFormat="1" ht="17.149999999999999" customHeight="1" x14ac:dyDescent="0.2">
      <c r="A112" s="14" t="s">
        <v>82</v>
      </c>
      <c r="B112" s="202"/>
      <c r="C112" s="7">
        <v>112.4723894419199</v>
      </c>
      <c r="D112" s="7">
        <v>112.87592203480533</v>
      </c>
      <c r="E112" s="7">
        <v>114.82400400956445</v>
      </c>
      <c r="F112" s="13">
        <v>105.60449632021695</v>
      </c>
    </row>
    <row r="113" spans="1:6" s="6" customFormat="1" ht="17.149999999999999" customHeight="1" x14ac:dyDescent="0.2">
      <c r="A113" s="14" t="s">
        <v>72</v>
      </c>
      <c r="B113" s="202"/>
      <c r="C113" s="7">
        <v>112.51347727446441</v>
      </c>
      <c r="D113" s="7">
        <v>112.93211436897684</v>
      </c>
      <c r="E113" s="7">
        <v>114.83039293780965</v>
      </c>
      <c r="F113" s="13">
        <v>105.84658522918298</v>
      </c>
    </row>
    <row r="114" spans="1:6" s="6" customFormat="1" ht="17.149999999999999" customHeight="1" x14ac:dyDescent="0.2">
      <c r="A114" s="14" t="s">
        <v>73</v>
      </c>
      <c r="B114" s="202"/>
      <c r="C114" s="7">
        <v>112.60702168610288</v>
      </c>
      <c r="D114" s="7">
        <v>113.00163034357698</v>
      </c>
      <c r="E114" s="7">
        <v>114.9264747448269</v>
      </c>
      <c r="F114" s="13">
        <v>105.81694137402732</v>
      </c>
    </row>
    <row r="115" spans="1:6" s="6" customFormat="1" ht="17.149999999999999" customHeight="1" x14ac:dyDescent="0.2">
      <c r="A115" s="14" t="s">
        <v>74</v>
      </c>
      <c r="B115" s="202"/>
      <c r="C115" s="7">
        <v>112.58114852451831</v>
      </c>
      <c r="D115" s="7">
        <v>112.96358873342574</v>
      </c>
      <c r="E115" s="7">
        <v>114.93527999526849</v>
      </c>
      <c r="F115" s="13">
        <v>105.60403881286075</v>
      </c>
    </row>
    <row r="116" spans="1:6" s="6" customFormat="1" ht="17.149999999999999" customHeight="1" x14ac:dyDescent="0.2">
      <c r="A116" s="14" t="s">
        <v>75</v>
      </c>
      <c r="B116" s="202"/>
      <c r="C116" s="7">
        <v>112.33733228002495</v>
      </c>
      <c r="D116" s="7">
        <v>112.71861089622051</v>
      </c>
      <c r="E116" s="7">
        <v>114.67412962252322</v>
      </c>
      <c r="F116" s="13">
        <v>105.4194267058043</v>
      </c>
    </row>
    <row r="117" spans="1:6" s="6" customFormat="1" ht="17.149999999999999" customHeight="1" x14ac:dyDescent="0.2">
      <c r="A117" s="14" t="s">
        <v>76</v>
      </c>
      <c r="B117" s="202"/>
      <c r="C117" s="7">
        <v>112.48447382795464</v>
      </c>
      <c r="D117" s="7">
        <v>112.91729628891676</v>
      </c>
      <c r="E117" s="7">
        <v>114.88195610925268</v>
      </c>
      <c r="F117" s="13">
        <v>105.58399198082911</v>
      </c>
    </row>
    <row r="118" spans="1:6" s="6" customFormat="1" ht="17.149999999999999" customHeight="1" x14ac:dyDescent="0.2">
      <c r="A118" s="14" t="s">
        <v>77</v>
      </c>
      <c r="B118" s="202"/>
      <c r="C118" s="7">
        <v>112.13519722051998</v>
      </c>
      <c r="D118" s="7">
        <v>112.57073405859019</v>
      </c>
      <c r="E118" s="7">
        <v>114.50465469597646</v>
      </c>
      <c r="F118" s="13">
        <v>105.35216706045225</v>
      </c>
    </row>
    <row r="119" spans="1:6" s="6" customFormat="1" ht="17.149999999999999" customHeight="1" x14ac:dyDescent="0.2">
      <c r="A119" s="14" t="s">
        <v>300</v>
      </c>
      <c r="B119" s="202"/>
      <c r="C119" s="7">
        <v>112.03227567387037</v>
      </c>
      <c r="D119" s="7">
        <v>112.4507311785903</v>
      </c>
      <c r="E119" s="7">
        <v>114.3744410241115</v>
      </c>
      <c r="F119" s="13">
        <v>105.27027706045226</v>
      </c>
    </row>
    <row r="120" spans="1:6" s="108" customFormat="1" ht="17.149999999999999" customHeight="1" x14ac:dyDescent="0.2">
      <c r="A120" s="14" t="s">
        <v>79</v>
      </c>
      <c r="B120" s="189"/>
      <c r="C120" s="7">
        <v>111.47859569979826</v>
      </c>
      <c r="D120" s="7">
        <v>111.87521862753272</v>
      </c>
      <c r="E120" s="7">
        <v>113.69444919904507</v>
      </c>
      <c r="F120" s="13">
        <v>105.08474464858443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111.42665662095135</v>
      </c>
      <c r="D122" s="7">
        <v>111.83319591658574</v>
      </c>
      <c r="E122" s="7">
        <v>113.66970653783429</v>
      </c>
      <c r="F122" s="13">
        <v>104.97822229150893</v>
      </c>
    </row>
    <row r="123" spans="1:6" s="6" customFormat="1" ht="17.149999999999999" customHeight="1" x14ac:dyDescent="0.2">
      <c r="A123" s="15" t="s">
        <v>80</v>
      </c>
      <c r="B123" s="202"/>
      <c r="C123" s="7">
        <v>111.10074664818123</v>
      </c>
      <c r="D123" s="7">
        <v>111.50995911933232</v>
      </c>
      <c r="E123" s="7">
        <v>113.25480570154851</v>
      </c>
      <c r="F123" s="13">
        <v>104.99713138911984</v>
      </c>
    </row>
    <row r="124" spans="1:6" s="6" customFormat="1" ht="17.149999999999999" customHeight="1" x14ac:dyDescent="0.2">
      <c r="A124" s="14" t="s">
        <v>296</v>
      </c>
      <c r="B124" s="202"/>
      <c r="C124" s="7">
        <v>110.76874008796992</v>
      </c>
      <c r="D124" s="7">
        <v>111.10409216275514</v>
      </c>
      <c r="E124" s="7">
        <v>112.79346666704865</v>
      </c>
      <c r="F124" s="13">
        <v>104.79831993589143</v>
      </c>
    </row>
    <row r="125" spans="1:6" s="6" customFormat="1" ht="17.149999999999999" customHeight="1" x14ac:dyDescent="0.2">
      <c r="A125" s="14" t="s">
        <v>82</v>
      </c>
      <c r="B125" s="202"/>
      <c r="C125" s="7">
        <v>110.60837595991748</v>
      </c>
      <c r="D125" s="7">
        <v>110.96243019548209</v>
      </c>
      <c r="E125" s="7">
        <v>112.62886310641336</v>
      </c>
      <c r="F125" s="13">
        <v>104.74228993589142</v>
      </c>
    </row>
    <row r="126" spans="1:6" s="6" customFormat="1" ht="17.149999999999999" customHeight="1" x14ac:dyDescent="0.2">
      <c r="A126" s="14" t="s">
        <v>72</v>
      </c>
      <c r="B126" s="202"/>
      <c r="C126" s="7">
        <v>110.67899403898855</v>
      </c>
      <c r="D126" s="7">
        <v>111.0798425256317</v>
      </c>
      <c r="E126" s="7">
        <v>112.76593664131907</v>
      </c>
      <c r="F126" s="13">
        <v>104.78631470242954</v>
      </c>
    </row>
    <row r="127" spans="1:6" s="6" customFormat="1" ht="17.149999999999999" customHeight="1" x14ac:dyDescent="0.2">
      <c r="A127" s="14" t="s">
        <v>73</v>
      </c>
      <c r="B127" s="202"/>
      <c r="C127" s="7">
        <v>110.42916094947094</v>
      </c>
      <c r="D127" s="7">
        <v>110.78699974388287</v>
      </c>
      <c r="E127" s="7">
        <v>112.42927924085144</v>
      </c>
      <c r="F127" s="13">
        <v>104.65701470242954</v>
      </c>
    </row>
    <row r="128" spans="1:6" s="6" customFormat="1" ht="17.149999999999999" customHeight="1" x14ac:dyDescent="0.2">
      <c r="A128" s="14" t="s">
        <v>74</v>
      </c>
      <c r="B128" s="202"/>
      <c r="C128" s="7">
        <v>110.42221096154211</v>
      </c>
      <c r="D128" s="7">
        <v>110.76884804617777</v>
      </c>
      <c r="E128" s="7">
        <v>112.40238502135367</v>
      </c>
      <c r="F128" s="13">
        <v>104.67149540859504</v>
      </c>
    </row>
    <row r="129" spans="1:6" s="6" customFormat="1" ht="17.149999999999999" customHeight="1" x14ac:dyDescent="0.2">
      <c r="A129" s="14" t="s">
        <v>75</v>
      </c>
      <c r="B129" s="202"/>
      <c r="C129" s="7">
        <v>110.13902517253845</v>
      </c>
      <c r="D129" s="7">
        <v>110.4643838338466</v>
      </c>
      <c r="E129" s="7">
        <v>112.04233188703653</v>
      </c>
      <c r="F129" s="13">
        <v>104.5745228326592</v>
      </c>
    </row>
    <row r="130" spans="1:6" s="6" customFormat="1" ht="17.149999999999999" customHeight="1" x14ac:dyDescent="0.2">
      <c r="A130" s="14" t="s">
        <v>76</v>
      </c>
      <c r="B130" s="202"/>
      <c r="C130" s="7">
        <v>110.00336441564784</v>
      </c>
      <c r="D130" s="7">
        <v>110.30909860081144</v>
      </c>
      <c r="E130" s="7">
        <v>111.85520466288749</v>
      </c>
      <c r="F130" s="13">
        <v>104.53809125978276</v>
      </c>
    </row>
    <row r="131" spans="1:6" s="6" customFormat="1" ht="17.149999999999999" customHeight="1" x14ac:dyDescent="0.2">
      <c r="A131" s="14" t="s">
        <v>77</v>
      </c>
      <c r="B131" s="202"/>
      <c r="C131" s="7">
        <v>109.96694614860043</v>
      </c>
      <c r="D131" s="7">
        <v>110.26755342947503</v>
      </c>
      <c r="E131" s="7">
        <v>111.8290869979497</v>
      </c>
      <c r="F131" s="13">
        <v>104.43896125978276</v>
      </c>
    </row>
    <row r="132" spans="1:6" s="6" customFormat="1" ht="17.149999999999999" customHeight="1" x14ac:dyDescent="0.2">
      <c r="A132" s="14" t="s">
        <v>78</v>
      </c>
      <c r="B132" s="202"/>
      <c r="C132" s="7">
        <v>110.0411965075959</v>
      </c>
      <c r="D132" s="7">
        <v>110.29156521765455</v>
      </c>
      <c r="E132" s="7">
        <v>111.83739941830945</v>
      </c>
      <c r="F132" s="13">
        <v>104.52157262865074</v>
      </c>
    </row>
    <row r="133" spans="1:6" s="108" customFormat="1" ht="17.149999999999999" customHeight="1" x14ac:dyDescent="0.2">
      <c r="A133" s="14" t="s">
        <v>297</v>
      </c>
      <c r="B133" s="189"/>
      <c r="C133" s="7">
        <v>110.46744425190866</v>
      </c>
      <c r="D133" s="7">
        <v>110.72892623053826</v>
      </c>
      <c r="E133" s="7">
        <v>112.28888139304317</v>
      </c>
      <c r="F133" s="13">
        <v>104.90622563107001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110.80096265241406</v>
      </c>
      <c r="D135" s="7">
        <v>111.11181979865108</v>
      </c>
      <c r="E135" s="7">
        <v>112.69889037832198</v>
      </c>
      <c r="F135" s="13">
        <v>105.18790798518</v>
      </c>
    </row>
    <row r="136" spans="1:6" s="6" customFormat="1" ht="17.149999999999999" customHeight="1" x14ac:dyDescent="0.2">
      <c r="A136" s="15" t="s">
        <v>295</v>
      </c>
      <c r="B136" s="202"/>
      <c r="C136" s="7">
        <v>111.0779075427395</v>
      </c>
      <c r="D136" s="7">
        <v>111.37206461993325</v>
      </c>
      <c r="E136" s="7">
        <v>113.04708665847554</v>
      </c>
      <c r="F136" s="13">
        <v>105.11986451677049</v>
      </c>
    </row>
    <row r="137" spans="1:6" s="6" customFormat="1" ht="17.149999999999999" customHeight="1" x14ac:dyDescent="0.2">
      <c r="A137" s="14" t="s">
        <v>81</v>
      </c>
      <c r="B137" s="202"/>
      <c r="C137" s="7">
        <v>111.14285959392615</v>
      </c>
      <c r="D137" s="7">
        <v>111.39032896621791</v>
      </c>
      <c r="E137" s="7">
        <v>113.06391959274301</v>
      </c>
      <c r="F137" s="13">
        <v>105.14347176252485</v>
      </c>
    </row>
    <row r="138" spans="1:6" s="6" customFormat="1" ht="17.149999999999999" customHeight="1" x14ac:dyDescent="0.2">
      <c r="A138" s="14" t="s">
        <v>305</v>
      </c>
      <c r="B138" s="202"/>
      <c r="C138" s="7">
        <v>111.42903865555434</v>
      </c>
      <c r="D138" s="7">
        <v>111.68206517447616</v>
      </c>
      <c r="E138" s="7">
        <v>113.38556604489015</v>
      </c>
      <c r="F138" s="13">
        <v>105.32356476512689</v>
      </c>
    </row>
    <row r="139" spans="1:6" s="6" customFormat="1" ht="17.149999999999999" customHeight="1" x14ac:dyDescent="0.2">
      <c r="A139" s="14" t="s">
        <v>304</v>
      </c>
      <c r="B139" s="202"/>
      <c r="C139" s="7">
        <v>111.36770560465342</v>
      </c>
      <c r="D139" s="7">
        <v>111.70563169202269</v>
      </c>
      <c r="E139" s="7">
        <v>113.39544626791404</v>
      </c>
      <c r="F139" s="13">
        <v>105.39821685053901</v>
      </c>
    </row>
    <row r="140" spans="1:6" s="6" customFormat="1" ht="17.149999999999999" customHeight="1" x14ac:dyDescent="0.2">
      <c r="A140" s="14" t="s">
        <v>73</v>
      </c>
      <c r="B140" s="202"/>
      <c r="C140" s="7">
        <v>111.41141225911556</v>
      </c>
      <c r="D140" s="7">
        <v>111.68940837815973</v>
      </c>
      <c r="E140" s="7">
        <v>113.40605317438931</v>
      </c>
      <c r="F140" s="13">
        <v>105.28184685053903</v>
      </c>
    </row>
    <row r="141" spans="1:6" s="6" customFormat="1" ht="17.149999999999999" customHeight="1" x14ac:dyDescent="0.2">
      <c r="A141" s="14" t="s">
        <v>74</v>
      </c>
      <c r="B141" s="202"/>
      <c r="C141" s="7">
        <v>111.40597691617435</v>
      </c>
      <c r="D141" s="7">
        <v>111.70279226726348</v>
      </c>
      <c r="E141" s="7">
        <v>113.41378522092634</v>
      </c>
      <c r="F141" s="13">
        <v>105.31632685053901</v>
      </c>
    </row>
    <row r="142" spans="1:6" s="6" customFormat="1" ht="17.149999999999999" customHeight="1" x14ac:dyDescent="0.2">
      <c r="A142" s="14" t="s">
        <v>75</v>
      </c>
      <c r="B142" s="202"/>
      <c r="C142" s="7">
        <v>111.5007472705195</v>
      </c>
      <c r="D142" s="7">
        <v>111.79689454706624</v>
      </c>
      <c r="E142" s="7">
        <v>113.50101543564861</v>
      </c>
      <c r="F142" s="13">
        <v>105.4360798531481</v>
      </c>
    </row>
    <row r="143" spans="1:6" s="6" customFormat="1" ht="17.149999999999999" customHeight="1" x14ac:dyDescent="0.2">
      <c r="A143" s="14" t="s">
        <v>76</v>
      </c>
      <c r="B143" s="202"/>
      <c r="C143" s="7">
        <v>111.82333990934939</v>
      </c>
      <c r="D143" s="7">
        <v>112.1234736411688</v>
      </c>
      <c r="E143" s="7">
        <v>113.87244570140223</v>
      </c>
      <c r="F143" s="13">
        <v>105.59524712007982</v>
      </c>
    </row>
    <row r="144" spans="1:6" s="6" customFormat="1" ht="17.149999999999999" customHeight="1" x14ac:dyDescent="0.2">
      <c r="A144" s="14" t="s">
        <v>77</v>
      </c>
      <c r="B144" s="202"/>
      <c r="C144" s="7">
        <v>112.1705645955463</v>
      </c>
      <c r="D144" s="7">
        <v>112.47841040218047</v>
      </c>
      <c r="E144" s="7">
        <v>114.30053420655207</v>
      </c>
      <c r="F144" s="13">
        <v>105.67713712007982</v>
      </c>
    </row>
    <row r="145" spans="1:6" s="6" customFormat="1" ht="17.149999999999999" customHeight="1" x14ac:dyDescent="0.2">
      <c r="A145" s="14" t="s">
        <v>78</v>
      </c>
      <c r="B145" s="202"/>
      <c r="C145" s="7">
        <v>112.53591660581721</v>
      </c>
      <c r="D145" s="7">
        <v>112.87452583914808</v>
      </c>
      <c r="E145" s="7">
        <v>114.79022580244543</v>
      </c>
      <c r="F145" s="13">
        <v>105.72396946880909</v>
      </c>
    </row>
    <row r="146" spans="1:6" s="108" customFormat="1" ht="17.149999999999999" customHeight="1" x14ac:dyDescent="0.2">
      <c r="A146" s="14" t="s">
        <v>79</v>
      </c>
      <c r="B146" s="189"/>
      <c r="C146" s="7">
        <v>113.41442383683929</v>
      </c>
      <c r="D146" s="7">
        <v>113.79831128521863</v>
      </c>
      <c r="E146" s="7">
        <v>115.75957500473311</v>
      </c>
      <c r="F146" s="13">
        <v>106.47768328909433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113.88016639247279</v>
      </c>
      <c r="D148" s="7">
        <v>114.27233634488735</v>
      </c>
      <c r="E148" s="7">
        <v>116.3387071856578</v>
      </c>
      <c r="F148" s="13">
        <v>106.55938470212516</v>
      </c>
    </row>
    <row r="149" spans="1:6" s="6" customFormat="1" ht="17.149999999999999" customHeight="1" x14ac:dyDescent="0.2">
      <c r="A149" s="15" t="s">
        <v>80</v>
      </c>
      <c r="B149" s="202"/>
      <c r="C149" s="7">
        <v>114.08545178270585</v>
      </c>
      <c r="D149" s="7">
        <v>114.51817017695581</v>
      </c>
      <c r="E149" s="7">
        <v>116.6965897164914</v>
      </c>
      <c r="F149" s="13">
        <v>106.38698470212518</v>
      </c>
    </row>
    <row r="150" spans="1:6" s="6" customFormat="1" ht="17.149999999999999" customHeight="1" x14ac:dyDescent="0.2">
      <c r="A150" s="14" t="s">
        <v>296</v>
      </c>
      <c r="B150" s="202"/>
      <c r="C150" s="7">
        <v>114.39493600922877</v>
      </c>
      <c r="D150" s="7">
        <v>114.78970012344189</v>
      </c>
      <c r="E150" s="7">
        <v>116.98182022783837</v>
      </c>
      <c r="F150" s="13">
        <v>106.60737581517166</v>
      </c>
    </row>
    <row r="151" spans="1:6" s="6" customFormat="1" ht="17.149999999999999" customHeight="1" x14ac:dyDescent="0.2">
      <c r="A151" s="14" t="s">
        <v>82</v>
      </c>
      <c r="B151" s="202"/>
      <c r="C151" s="7">
        <v>114.4709290167261</v>
      </c>
      <c r="D151" s="7">
        <v>114.83936221397195</v>
      </c>
      <c r="E151" s="7">
        <v>117.05674556576732</v>
      </c>
      <c r="F151" s="13">
        <v>106.56274011477188</v>
      </c>
    </row>
    <row r="152" spans="1:6" s="6" customFormat="1" ht="17.149999999999999" customHeight="1" x14ac:dyDescent="0.2">
      <c r="A152" s="14" t="s">
        <v>72</v>
      </c>
      <c r="B152" s="202"/>
      <c r="C152" s="7">
        <v>114.52594144730189</v>
      </c>
      <c r="D152" s="7">
        <v>114.92462470704911</v>
      </c>
      <c r="E152" s="7">
        <v>117.1636959779356</v>
      </c>
      <c r="F152" s="13">
        <v>106.56705011477189</v>
      </c>
    </row>
    <row r="153" spans="1:6" s="6" customFormat="1" ht="17.149999999999999" customHeight="1" x14ac:dyDescent="0.2">
      <c r="A153" s="14" t="s">
        <v>73</v>
      </c>
      <c r="B153" s="202"/>
      <c r="C153" s="7">
        <v>114.86520335322994</v>
      </c>
      <c r="D153" s="7">
        <v>115.22949738373775</v>
      </c>
      <c r="E153" s="7">
        <v>117.542164033836</v>
      </c>
      <c r="F153" s="13">
        <v>106.59722011477189</v>
      </c>
    </row>
    <row r="154" spans="1:6" s="6" customFormat="1" ht="17.149999999999999" customHeight="1" x14ac:dyDescent="0.2">
      <c r="A154" s="14" t="s">
        <v>74</v>
      </c>
      <c r="B154" s="202"/>
      <c r="C154" s="7">
        <v>114.87943844086442</v>
      </c>
      <c r="D154" s="7">
        <v>115.2859555926302</v>
      </c>
      <c r="E154" s="7">
        <v>117.6264494933167</v>
      </c>
      <c r="F154" s="13">
        <v>106.5498101147719</v>
      </c>
    </row>
    <row r="155" spans="1:6" s="6" customFormat="1" ht="17.149999999999999" customHeight="1" x14ac:dyDescent="0.2">
      <c r="A155" s="14" t="s">
        <v>75</v>
      </c>
      <c r="B155" s="202"/>
      <c r="C155" s="7">
        <v>114.89275186190923</v>
      </c>
      <c r="D155" s="7">
        <v>115.36549148529414</v>
      </c>
      <c r="E155" s="7">
        <v>117.7663048503793</v>
      </c>
      <c r="F155" s="13">
        <v>106.40419711216282</v>
      </c>
    </row>
    <row r="156" spans="1:6" s="6" customFormat="1" ht="17.149999999999999" customHeight="1" x14ac:dyDescent="0.2">
      <c r="A156" s="14" t="s">
        <v>76</v>
      </c>
      <c r="B156" s="202"/>
      <c r="C156" s="7">
        <v>115.89280537794616</v>
      </c>
      <c r="D156" s="7">
        <v>116.35970331298971</v>
      </c>
      <c r="E156" s="7">
        <v>119.00153221662718</v>
      </c>
      <c r="F156" s="13">
        <v>106.4987924928341</v>
      </c>
    </row>
    <row r="157" spans="1:6" s="6" customFormat="1" ht="17.149999999999999" customHeight="1" x14ac:dyDescent="0.2">
      <c r="A157" s="14" t="s">
        <v>88</v>
      </c>
      <c r="B157" s="202"/>
      <c r="C157" s="7">
        <v>116.00904344745891</v>
      </c>
      <c r="D157" s="7">
        <v>116.45293463985973</v>
      </c>
      <c r="E157" s="7">
        <v>119.0876342526829</v>
      </c>
      <c r="F157" s="13">
        <v>106.61863466525672</v>
      </c>
    </row>
    <row r="158" spans="1:6" s="6" customFormat="1" ht="16.25" customHeight="1" x14ac:dyDescent="0.2">
      <c r="A158" s="14" t="s">
        <v>89</v>
      </c>
      <c r="B158" s="202"/>
      <c r="C158" s="7">
        <v>116.15269744520754</v>
      </c>
      <c r="D158" s="7">
        <v>116.59090705013175</v>
      </c>
      <c r="E158" s="7">
        <v>119.21648700416459</v>
      </c>
      <c r="F158" s="13">
        <v>106.79064718384819</v>
      </c>
    </row>
    <row r="159" spans="1:6" s="6" customFormat="1" ht="17.149999999999999" customHeight="1" x14ac:dyDescent="0.2">
      <c r="A159" s="14" t="s">
        <v>90</v>
      </c>
      <c r="B159" s="202"/>
      <c r="C159" s="7">
        <v>116.4489765494924</v>
      </c>
      <c r="D159" s="7">
        <v>116.91045996843999</v>
      </c>
      <c r="E159" s="7">
        <v>119.57448310850171</v>
      </c>
      <c r="F159" s="13">
        <v>106.9667067712479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116.47033774422168</v>
      </c>
      <c r="D161" s="7">
        <v>116.94550140370575</v>
      </c>
      <c r="E161" s="7">
        <v>119.64085155311405</v>
      </c>
      <c r="F161" s="13">
        <v>106.88481677124791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116.5551964970474</v>
      </c>
      <c r="D162" s="7">
        <v>117.00274718428136</v>
      </c>
      <c r="E162" s="7">
        <v>119.69034023141455</v>
      </c>
      <c r="F162" s="13">
        <v>106.97101677124789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116.87690462227302</v>
      </c>
      <c r="D163" s="7">
        <v>117.29458180924283</v>
      </c>
      <c r="E163" s="7">
        <v>119.90541166383564</v>
      </c>
      <c r="F163" s="13">
        <v>107.5493782772156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116.94843634893884</v>
      </c>
      <c r="D164" s="7">
        <v>117.3366762050594</v>
      </c>
      <c r="E164" s="7">
        <v>119.91409207508333</v>
      </c>
      <c r="F164" s="13">
        <v>107.7161939680131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116.84598909558456</v>
      </c>
      <c r="D165" s="7">
        <v>117.30127816595699</v>
      </c>
      <c r="E165" s="7">
        <v>119.92001687906152</v>
      </c>
      <c r="F165" s="13">
        <v>107.5265539680131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117.49339523878274</v>
      </c>
      <c r="D166" s="7">
        <v>117.89884693041455</v>
      </c>
      <c r="E166" s="7">
        <v>120.56626378391219</v>
      </c>
      <c r="F166" s="13">
        <v>107.94242633243266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117.35506464092266</v>
      </c>
      <c r="D167" s="7">
        <v>117.77047520659715</v>
      </c>
      <c r="E167" s="7">
        <v>120.35153909921912</v>
      </c>
      <c r="F167" s="13">
        <v>108.13637633243269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117.24573121193433</v>
      </c>
      <c r="D168" s="7">
        <v>117.66682585894478</v>
      </c>
      <c r="E168" s="7">
        <v>120.29146348592819</v>
      </c>
      <c r="F168" s="13">
        <v>107.87008332983063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118.27120066502337</v>
      </c>
      <c r="D169" s="7">
        <v>118.69853590644917</v>
      </c>
      <c r="E169" s="7">
        <v>121.29159946683785</v>
      </c>
      <c r="F169" s="13">
        <v>109.01964698037936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118.09862547817568</v>
      </c>
      <c r="D170" s="7">
        <v>118.48290162768885</v>
      </c>
      <c r="E170" s="7">
        <v>120.94421696821925</v>
      </c>
      <c r="F170" s="13">
        <v>109.2957771171525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117.93837603173749</v>
      </c>
      <c r="D171" s="7">
        <v>118.33744987297237</v>
      </c>
      <c r="E171" s="7">
        <v>120.77005113327037</v>
      </c>
      <c r="F171" s="13">
        <v>109.25750375845732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118.93569404590527</v>
      </c>
      <c r="D172" s="7">
        <v>119.39726205025634</v>
      </c>
      <c r="E172" s="7">
        <v>122.01612990414399</v>
      </c>
      <c r="F172" s="13">
        <v>109.62205582043532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119.03096337678303</v>
      </c>
      <c r="D174" s="7">
        <v>119.49872441292656</v>
      </c>
      <c r="E174" s="7">
        <v>122.11345896666373</v>
      </c>
      <c r="F174" s="13">
        <v>109.73894617093647</v>
      </c>
    </row>
    <row r="175" spans="1:6" s="6" customFormat="1" ht="17.149999999999999" customHeight="1" x14ac:dyDescent="0.2">
      <c r="A175" s="14" t="s">
        <v>91</v>
      </c>
      <c r="B175" s="202"/>
      <c r="C175" s="7">
        <v>118.76051717291587</v>
      </c>
      <c r="D175" s="7">
        <v>119.23517562072848</v>
      </c>
      <c r="E175" s="7">
        <v>121.82408753297757</v>
      </c>
      <c r="F175" s="13">
        <v>109.57178316833441</v>
      </c>
    </row>
    <row r="176" spans="1:6" s="6" customFormat="1" ht="17.149999999999999" customHeight="1" x14ac:dyDescent="0.2">
      <c r="A176" s="14" t="s">
        <v>92</v>
      </c>
      <c r="B176" s="202"/>
      <c r="C176" s="7">
        <v>118.54717639750454</v>
      </c>
      <c r="D176" s="7">
        <v>119.01130189595631</v>
      </c>
      <c r="E176" s="7">
        <v>121.55740440149614</v>
      </c>
      <c r="F176" s="13">
        <v>109.5077001632575</v>
      </c>
    </row>
    <row r="177" spans="1:6" s="6" customFormat="1" ht="17.149999999999999" customHeight="1" x14ac:dyDescent="0.2">
      <c r="A177" s="14" t="s">
        <v>93</v>
      </c>
      <c r="B177" s="202"/>
      <c r="C177" s="7">
        <v>118.23296771988699</v>
      </c>
      <c r="D177" s="7">
        <v>118.69293346606366</v>
      </c>
      <c r="E177" s="7">
        <v>121.16027509709539</v>
      </c>
      <c r="F177" s="13">
        <v>109.48331517739952</v>
      </c>
    </row>
    <row r="178" spans="1:6" s="6" customFormat="1" ht="17.149999999999999" customHeight="1" x14ac:dyDescent="0.2">
      <c r="A178" s="14" t="s">
        <v>403</v>
      </c>
      <c r="B178" s="202"/>
      <c r="C178" s="7">
        <v>117.95151542155129</v>
      </c>
      <c r="D178" s="7">
        <v>118.42372093921836</v>
      </c>
      <c r="E178" s="7">
        <v>120.79238021203734</v>
      </c>
      <c r="F178" s="13">
        <v>109.58244517739953</v>
      </c>
    </row>
    <row r="179" spans="1:6" s="6" customFormat="1" ht="17.149999999999999" customHeight="1" x14ac:dyDescent="0.2">
      <c r="A179" s="14" t="s">
        <v>73</v>
      </c>
      <c r="B179" s="202"/>
      <c r="C179" s="7">
        <v>117.96844135582839</v>
      </c>
      <c r="D179" s="7">
        <v>118.43841474295975</v>
      </c>
      <c r="E179" s="7">
        <v>120.80342360593771</v>
      </c>
      <c r="F179" s="13">
        <v>109.61076452890043</v>
      </c>
    </row>
    <row r="180" spans="1:6" s="6" customFormat="1" ht="17.149999999999999" customHeight="1" x14ac:dyDescent="0.2">
      <c r="A180" s="14" t="s">
        <v>74</v>
      </c>
      <c r="B180" s="202"/>
      <c r="C180" s="7">
        <v>118.03028172873071</v>
      </c>
      <c r="D180" s="7">
        <v>118.4763445902979</v>
      </c>
      <c r="E180" s="7">
        <v>120.83304018935112</v>
      </c>
      <c r="F180" s="13">
        <v>109.67972452890042</v>
      </c>
    </row>
    <row r="181" spans="1:6" s="6" customFormat="1" ht="17.149999999999999" customHeight="1" x14ac:dyDescent="0.2">
      <c r="A181" s="14" t="s">
        <v>75</v>
      </c>
      <c r="B181" s="202"/>
      <c r="C181" s="7">
        <v>118.03178020302995</v>
      </c>
      <c r="D181" s="7">
        <v>118.47893372558796</v>
      </c>
      <c r="E181" s="7">
        <v>120.80539473333333</v>
      </c>
      <c r="F181" s="13">
        <v>109.79516753150952</v>
      </c>
    </row>
    <row r="182" spans="1:6" s="6" customFormat="1" ht="17.149999999999999" customHeight="1" x14ac:dyDescent="0.2">
      <c r="A182" s="14" t="s">
        <v>76</v>
      </c>
      <c r="B182" s="202"/>
      <c r="C182" s="7">
        <v>118.24174544158055</v>
      </c>
      <c r="D182" s="7">
        <v>118.69901386695327</v>
      </c>
      <c r="E182" s="7">
        <v>121.07603415060855</v>
      </c>
      <c r="F182" s="13">
        <v>109.82652973198438</v>
      </c>
    </row>
    <row r="183" spans="1:6" s="6" customFormat="1" ht="17.149999999999999" customHeight="1" x14ac:dyDescent="0.2">
      <c r="A183" s="14" t="s">
        <v>88</v>
      </c>
      <c r="B183" s="202"/>
      <c r="C183" s="7">
        <v>118.33604234574504</v>
      </c>
      <c r="D183" s="7">
        <v>118.74805305374554</v>
      </c>
      <c r="E183" s="7">
        <v>121.12525635506593</v>
      </c>
      <c r="F183" s="13">
        <v>109.87488578563686</v>
      </c>
    </row>
    <row r="184" spans="1:6" s="6" customFormat="1" ht="17.149999999999999" customHeight="1" x14ac:dyDescent="0.2">
      <c r="A184" s="14" t="s">
        <v>89</v>
      </c>
      <c r="B184" s="202"/>
      <c r="C184" s="7">
        <v>118.29349731925676</v>
      </c>
      <c r="D184" s="7">
        <v>118.75299456224911</v>
      </c>
      <c r="E184" s="7">
        <v>121.11743128323981</v>
      </c>
      <c r="F184" s="13">
        <v>109.92747992975816</v>
      </c>
    </row>
    <row r="185" spans="1:6" s="6" customFormat="1" ht="17.149999999999999" customHeight="1" x14ac:dyDescent="0.2">
      <c r="A185" s="14" t="s">
        <v>90</v>
      </c>
      <c r="B185" s="202"/>
      <c r="C185" s="7">
        <v>118.29291282477951</v>
      </c>
      <c r="D185" s="7">
        <v>118.7497021044036</v>
      </c>
      <c r="E185" s="7">
        <v>121.05932880530733</v>
      </c>
      <c r="F185" s="13">
        <v>110.12877177310787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119.24663625942291</v>
      </c>
      <c r="D187" s="7">
        <v>119.70930822607373</v>
      </c>
      <c r="E187" s="7">
        <v>122.2111966064052</v>
      </c>
      <c r="F187" s="13">
        <v>110.37074047610969</v>
      </c>
    </row>
    <row r="188" spans="1:6" s="6" customFormat="1" ht="17.149999999999999" customHeight="1" x14ac:dyDescent="0.2">
      <c r="A188" s="14" t="s">
        <v>91</v>
      </c>
      <c r="B188" s="202"/>
      <c r="C188" s="7">
        <v>119.73327564796161</v>
      </c>
      <c r="D188" s="7">
        <v>120.19116716721295</v>
      </c>
      <c r="E188" s="7">
        <v>122.82792344314821</v>
      </c>
      <c r="F188" s="13">
        <v>110.34919047610968</v>
      </c>
    </row>
    <row r="189" spans="1:6" s="6" customFormat="1" ht="17.149999999999999" customHeight="1" x14ac:dyDescent="0.2">
      <c r="A189" s="14" t="s">
        <v>92</v>
      </c>
      <c r="B189" s="202"/>
      <c r="C189" s="7">
        <v>120.21260462933506</v>
      </c>
      <c r="D189" s="7">
        <v>120.67669232069906</v>
      </c>
      <c r="E189" s="7">
        <v>123.3163282252124</v>
      </c>
      <c r="F189" s="13">
        <v>110.82396710588759</v>
      </c>
    </row>
    <row r="190" spans="1:6" s="6" customFormat="1" ht="17.149999999999999" customHeight="1" x14ac:dyDescent="0.2">
      <c r="A190" s="14" t="s">
        <v>93</v>
      </c>
      <c r="B190" s="202"/>
      <c r="C190" s="7">
        <v>120.25705274003215</v>
      </c>
      <c r="D190" s="7">
        <v>120.71537605627486</v>
      </c>
      <c r="E190" s="7">
        <v>123.36191162393916</v>
      </c>
      <c r="F190" s="13">
        <v>110.83689710588759</v>
      </c>
    </row>
    <row r="191" spans="1:6" s="6" customFormat="1" ht="17.149999999999999" customHeight="1" x14ac:dyDescent="0.2">
      <c r="A191" s="14" t="s">
        <v>403</v>
      </c>
      <c r="B191" s="202"/>
      <c r="C191" s="7">
        <v>120.47684231088974</v>
      </c>
      <c r="D191" s="7">
        <v>120.97208997627146</v>
      </c>
      <c r="E191" s="7">
        <v>123.58028463771556</v>
      </c>
      <c r="F191" s="13">
        <v>111.23672258639473</v>
      </c>
    </row>
    <row r="192" spans="1:6" s="6" customFormat="1" ht="17.149999999999999" customHeight="1" x14ac:dyDescent="0.2">
      <c r="A192" s="14" t="s">
        <v>73</v>
      </c>
      <c r="B192" s="202"/>
      <c r="C192" s="7">
        <v>121.94002463478959</v>
      </c>
      <c r="D192" s="7">
        <v>122.51930974556656</v>
      </c>
      <c r="E192" s="7">
        <v>125.39375534385644</v>
      </c>
      <c r="F192" s="13">
        <v>111.79013206752012</v>
      </c>
    </row>
    <row r="193" spans="1:6" s="6" customFormat="1" ht="17.149999999999999" customHeight="1" x14ac:dyDescent="0.2">
      <c r="A193" s="14" t="s">
        <v>74</v>
      </c>
      <c r="B193" s="202"/>
      <c r="C193" s="7">
        <v>122.73887425523458</v>
      </c>
      <c r="D193" s="7">
        <v>123.30214708146595</v>
      </c>
      <c r="E193" s="7">
        <v>126.39671421655758</v>
      </c>
      <c r="F193" s="13">
        <v>111.75134206752011</v>
      </c>
    </row>
    <row r="194" spans="1:6" s="6" customFormat="1" ht="17.149999999999999" customHeight="1" x14ac:dyDescent="0.2">
      <c r="A194" s="14" t="s">
        <v>75</v>
      </c>
      <c r="B194" s="202"/>
      <c r="C194" s="7">
        <v>123.33208618400123</v>
      </c>
      <c r="D194" s="7">
        <v>123.91451090372468</v>
      </c>
      <c r="E194" s="7">
        <v>127.11846891016272</v>
      </c>
      <c r="F194" s="13">
        <v>111.95539268471053</v>
      </c>
    </row>
    <row r="195" spans="1:6" s="6" customFormat="1" ht="17.149999999999999" customHeight="1" x14ac:dyDescent="0.2">
      <c r="A195" s="14" t="s">
        <v>76</v>
      </c>
      <c r="B195" s="202"/>
      <c r="C195" s="7">
        <v>124.60873455288687</v>
      </c>
      <c r="D195" s="7">
        <v>125.24426827942951</v>
      </c>
      <c r="E195" s="7">
        <v>128.80544026919463</v>
      </c>
      <c r="F195" s="13">
        <v>111.95181040755185</v>
      </c>
    </row>
    <row r="196" spans="1:6" s="6" customFormat="1" ht="17.149999999999999" customHeight="1" x14ac:dyDescent="0.2">
      <c r="A196" s="14" t="s">
        <v>88</v>
      </c>
      <c r="B196" s="202"/>
      <c r="C196" s="7">
        <v>125.17791693659879</v>
      </c>
      <c r="D196" s="7">
        <v>125.79370603112658</v>
      </c>
      <c r="E196" s="7">
        <v>129.49285801903218</v>
      </c>
      <c r="F196" s="13">
        <v>111.98622296032141</v>
      </c>
    </row>
    <row r="197" spans="1:6" s="6" customFormat="1" ht="17.149999999999999" customHeight="1" x14ac:dyDescent="0.2">
      <c r="A197" s="14" t="s">
        <v>89</v>
      </c>
      <c r="B197" s="202"/>
      <c r="C197" s="7">
        <v>126.04413550832308</v>
      </c>
      <c r="D197" s="7">
        <v>126.64893634184972</v>
      </c>
      <c r="E197" s="7">
        <v>130.3204095571235</v>
      </c>
      <c r="F197" s="13">
        <v>112.94476726997846</v>
      </c>
    </row>
    <row r="198" spans="1:6" s="6" customFormat="1" ht="17.149999999999999" customHeight="1" x14ac:dyDescent="0.2">
      <c r="A198" s="14" t="s">
        <v>90</v>
      </c>
      <c r="B198" s="202"/>
      <c r="C198" s="7">
        <v>127.78088125012279</v>
      </c>
      <c r="D198" s="7">
        <v>128.47178257939333</v>
      </c>
      <c r="E198" s="7">
        <v>132.56481831499011</v>
      </c>
      <c r="F198" s="13">
        <v>113.19408601211852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127.9754470603081</v>
      </c>
      <c r="D200" s="7">
        <v>128.68612628746843</v>
      </c>
      <c r="E200" s="7">
        <v>132.78795839870673</v>
      </c>
      <c r="F200" s="13">
        <v>113.37559630103385</v>
      </c>
    </row>
    <row r="201" spans="1:6" s="6" customFormat="1" ht="17.149999999999999" customHeight="1" x14ac:dyDescent="0.2">
      <c r="A201" s="14" t="s">
        <v>91</v>
      </c>
      <c r="B201" s="202"/>
      <c r="C201" s="7">
        <v>128.14637721856266</v>
      </c>
      <c r="D201" s="7">
        <v>128.82071689814524</v>
      </c>
      <c r="E201" s="7">
        <v>132.93551330003399</v>
      </c>
      <c r="F201" s="13">
        <v>113.46179630103387</v>
      </c>
    </row>
    <row r="202" spans="1:6" s="6" customFormat="1" ht="17.149999999999999" customHeight="1" x14ac:dyDescent="0.2">
      <c r="A202" s="14" t="s">
        <v>92</v>
      </c>
      <c r="B202" s="202"/>
      <c r="C202" s="7">
        <v>129.13461602555213</v>
      </c>
      <c r="D202" s="7">
        <v>129.85688284041828</v>
      </c>
      <c r="E202" s="7">
        <v>134.22423739173189</v>
      </c>
      <c r="F202" s="13">
        <v>113.55526175844477</v>
      </c>
    </row>
    <row r="203" spans="1:6" s="6" customFormat="1" ht="17.149999999999999" customHeight="1" x14ac:dyDescent="0.2">
      <c r="A203" s="14" t="s">
        <v>93</v>
      </c>
      <c r="B203" s="202"/>
      <c r="C203" s="7">
        <v>130.22437722145546</v>
      </c>
      <c r="D203" s="7">
        <v>130.91707551394953</v>
      </c>
      <c r="E203" s="7">
        <v>135.33916756227936</v>
      </c>
      <c r="F203" s="13">
        <v>114.41114083095036</v>
      </c>
    </row>
    <row r="204" spans="1:6" s="6" customFormat="1" ht="17.149999999999999" customHeight="1" x14ac:dyDescent="0.2">
      <c r="A204" s="14" t="s">
        <v>403</v>
      </c>
      <c r="B204" s="202"/>
      <c r="C204" s="7">
        <v>130.84076977505975</v>
      </c>
      <c r="D204" s="7">
        <v>131.63312116099866</v>
      </c>
      <c r="E204" s="7">
        <v>136.1652157501872</v>
      </c>
      <c r="F204" s="13">
        <v>114.71659015062008</v>
      </c>
    </row>
    <row r="205" spans="1:6" s="6" customFormat="1" ht="17.149999999999999" customHeight="1" x14ac:dyDescent="0.2">
      <c r="A205" s="14" t="s">
        <v>73</v>
      </c>
      <c r="B205" s="202"/>
      <c r="C205" s="7">
        <v>133.71873792190448</v>
      </c>
      <c r="D205" s="7">
        <v>134.6025007609995</v>
      </c>
      <c r="E205" s="7">
        <v>139.66315273850185</v>
      </c>
      <c r="F205" s="13">
        <v>115.71307239064427</v>
      </c>
    </row>
    <row r="206" spans="1:6" s="6" customFormat="1" ht="17.149999999999999" customHeight="1" x14ac:dyDescent="0.2">
      <c r="A206" s="14" t="s">
        <v>74</v>
      </c>
      <c r="B206" s="202"/>
      <c r="C206" s="52">
        <v>133.99870548424516</v>
      </c>
      <c r="D206" s="52">
        <v>134.89398182538338</v>
      </c>
      <c r="E206" s="52">
        <v>140.05109432466492</v>
      </c>
      <c r="F206" s="63">
        <v>115.64450417188898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135.40865619640542</v>
      </c>
      <c r="D207" s="53">
        <v>136.36191593486825</v>
      </c>
      <c r="E207" s="53">
        <v>141.65470304626621</v>
      </c>
      <c r="F207" s="67">
        <v>116.60601818399485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1">
    <tabColor rgb="FFFFFF00"/>
  </sheetPr>
  <dimension ref="A1:M208"/>
  <sheetViews>
    <sheetView zoomScale="70" zoomScaleNormal="70" zoomScaleSheetLayoutView="70" workbookViewId="0">
      <pane ySplit="12" topLeftCell="A13" activePane="bottomLeft" state="frozen"/>
      <selection pane="bottomLeft"/>
    </sheetView>
  </sheetViews>
  <sheetFormatPr defaultColWidth="9" defaultRowHeight="14" x14ac:dyDescent="0.2"/>
  <cols>
    <col min="1" max="1" width="17.6328125" style="6" customWidth="1"/>
    <col min="2" max="2" width="12.6328125" style="6" customWidth="1"/>
    <col min="3" max="13" width="11.81640625" style="6" customWidth="1"/>
    <col min="14" max="16384" width="9" style="6"/>
  </cols>
  <sheetData>
    <row r="1" spans="1:13" s="77" customFormat="1" ht="26.5" x14ac:dyDescent="0.35">
      <c r="A1" s="1"/>
      <c r="B1" s="1"/>
      <c r="C1" s="1"/>
      <c r="D1" s="6"/>
      <c r="E1" s="1"/>
      <c r="F1" s="6"/>
      <c r="G1" s="1" t="s">
        <v>119</v>
      </c>
      <c r="H1" s="1"/>
      <c r="I1" s="1"/>
      <c r="J1" s="1"/>
      <c r="K1" s="1"/>
      <c r="L1" s="6"/>
      <c r="M1" s="6"/>
    </row>
    <row r="2" spans="1:13" s="77" customFormat="1" ht="18.75" customHeight="1" x14ac:dyDescent="0.3">
      <c r="A2" s="2"/>
      <c r="B2" s="2"/>
      <c r="C2" s="2"/>
      <c r="D2" s="6"/>
      <c r="E2" s="2"/>
      <c r="F2" s="6"/>
      <c r="G2" s="2" t="s">
        <v>121</v>
      </c>
      <c r="H2" s="2"/>
      <c r="I2" s="2"/>
      <c r="J2" s="2"/>
      <c r="K2" s="2"/>
      <c r="L2" s="6"/>
      <c r="M2" s="6"/>
    </row>
    <row r="3" spans="1:13" s="77" customFormat="1" ht="13.5" customHeight="1" x14ac:dyDescent="0.3">
      <c r="A3" s="78"/>
      <c r="C3" s="79"/>
      <c r="D3" s="6"/>
      <c r="F3" s="6"/>
      <c r="G3" s="80"/>
      <c r="L3" s="6"/>
      <c r="M3" s="6"/>
    </row>
    <row r="4" spans="1:13" s="77" customFormat="1" ht="21" x14ac:dyDescent="0.3">
      <c r="A4" s="3"/>
      <c r="B4" s="3"/>
      <c r="C4" s="3"/>
      <c r="D4" s="6"/>
      <c r="E4" s="3"/>
      <c r="F4" s="6"/>
      <c r="G4" s="3" t="s">
        <v>85</v>
      </c>
      <c r="H4" s="3"/>
      <c r="I4" s="3"/>
      <c r="J4" s="3"/>
      <c r="K4" s="3"/>
      <c r="L4" s="6"/>
      <c r="M4" s="6"/>
    </row>
    <row r="5" spans="1:13" ht="18" customHeight="1" x14ac:dyDescent="0.25">
      <c r="M5" s="81" t="s">
        <v>262</v>
      </c>
    </row>
    <row r="6" spans="1:13" ht="17" thickBot="1" x14ac:dyDescent="0.3">
      <c r="M6" s="81" t="s">
        <v>263</v>
      </c>
    </row>
    <row r="7" spans="1:13" s="87" customFormat="1" ht="19.5" customHeight="1" x14ac:dyDescent="0.2">
      <c r="A7" s="82" t="s">
        <v>154</v>
      </c>
      <c r="B7" s="83" t="s">
        <v>397</v>
      </c>
      <c r="C7" s="84"/>
      <c r="D7" s="85" t="s">
        <v>155</v>
      </c>
      <c r="E7" s="84"/>
      <c r="F7" s="84"/>
      <c r="G7" s="84"/>
      <c r="H7" s="84"/>
      <c r="I7" s="84"/>
      <c r="J7" s="84"/>
      <c r="K7" s="84"/>
      <c r="L7" s="84"/>
      <c r="M7" s="86"/>
    </row>
    <row r="8" spans="1:13" ht="19.5" customHeight="1" x14ac:dyDescent="0.25">
      <c r="A8" s="88" t="s">
        <v>156</v>
      </c>
      <c r="B8" s="89"/>
      <c r="C8" s="90"/>
      <c r="D8" s="90"/>
      <c r="E8" s="89"/>
      <c r="F8" s="89"/>
      <c r="G8" s="89"/>
      <c r="H8" s="89"/>
      <c r="I8" s="89"/>
      <c r="J8" s="89"/>
      <c r="K8" s="89"/>
      <c r="L8" s="89"/>
      <c r="M8" s="91"/>
    </row>
    <row r="9" spans="1:13" ht="19.5" customHeight="1" x14ac:dyDescent="0.25">
      <c r="A9" s="92"/>
      <c r="B9" s="93" t="s">
        <v>157</v>
      </c>
      <c r="C9" s="94" t="s">
        <v>7</v>
      </c>
      <c r="D9" s="94" t="s">
        <v>8</v>
      </c>
      <c r="E9" s="90"/>
      <c r="F9" s="89"/>
      <c r="G9" s="89"/>
      <c r="H9" s="89"/>
      <c r="I9" s="89"/>
      <c r="J9" s="90"/>
      <c r="K9" s="89"/>
      <c r="L9" s="89"/>
      <c r="M9" s="91"/>
    </row>
    <row r="10" spans="1:13" ht="19.5" customHeight="1" x14ac:dyDescent="0.25">
      <c r="A10" s="95"/>
      <c r="B10" s="93" t="s">
        <v>158</v>
      </c>
      <c r="C10" s="94" t="s">
        <v>9</v>
      </c>
      <c r="D10" s="94" t="s">
        <v>10</v>
      </c>
      <c r="E10" s="94" t="s">
        <v>128</v>
      </c>
      <c r="F10" s="96" t="s">
        <v>159</v>
      </c>
      <c r="G10" s="97" t="s">
        <v>160</v>
      </c>
      <c r="H10" s="96" t="s">
        <v>183</v>
      </c>
      <c r="I10" s="98" t="s">
        <v>161</v>
      </c>
      <c r="J10" s="94" t="s">
        <v>129</v>
      </c>
      <c r="K10" s="98" t="s">
        <v>162</v>
      </c>
      <c r="L10" s="98" t="s">
        <v>163</v>
      </c>
      <c r="M10" s="99" t="s">
        <v>164</v>
      </c>
    </row>
    <row r="11" spans="1:13" ht="19.5" customHeight="1" x14ac:dyDescent="0.25">
      <c r="A11" s="100" t="s">
        <v>130</v>
      </c>
      <c r="B11" s="12"/>
      <c r="C11" s="101" t="s">
        <v>404</v>
      </c>
      <c r="D11" s="101" t="s">
        <v>24</v>
      </c>
      <c r="E11" s="101" t="s">
        <v>405</v>
      </c>
      <c r="F11" s="101" t="s">
        <v>25</v>
      </c>
      <c r="G11" s="101" t="s">
        <v>26</v>
      </c>
      <c r="H11" s="101" t="s">
        <v>27</v>
      </c>
      <c r="I11" s="102" t="s">
        <v>28</v>
      </c>
      <c r="J11" s="101" t="s">
        <v>407</v>
      </c>
      <c r="K11" s="102" t="s">
        <v>29</v>
      </c>
      <c r="L11" s="102" t="s">
        <v>30</v>
      </c>
      <c r="M11" s="244" t="s">
        <v>408</v>
      </c>
    </row>
    <row r="12" spans="1:13" ht="19.5" customHeight="1" x14ac:dyDescent="0.25">
      <c r="A12" s="103" t="s">
        <v>5</v>
      </c>
      <c r="B12" s="104"/>
      <c r="C12" s="105" t="s">
        <v>6</v>
      </c>
      <c r="D12" s="105" t="s">
        <v>6</v>
      </c>
      <c r="E12" s="105" t="s">
        <v>406</v>
      </c>
      <c r="F12" s="105" t="s">
        <v>31</v>
      </c>
      <c r="G12" s="105" t="s">
        <v>32</v>
      </c>
      <c r="H12" s="105" t="s">
        <v>33</v>
      </c>
      <c r="I12" s="233"/>
      <c r="J12" s="105"/>
      <c r="K12" s="105"/>
      <c r="L12" s="105" t="s">
        <v>34</v>
      </c>
      <c r="M12" s="245" t="s">
        <v>409</v>
      </c>
    </row>
    <row r="13" spans="1:13" s="108" customFormat="1" ht="17.149999999999999" customHeight="1" x14ac:dyDescent="0.2">
      <c r="A13" s="205" t="s">
        <v>316</v>
      </c>
      <c r="B13" s="181" t="s">
        <v>71</v>
      </c>
      <c r="C13" s="106">
        <v>99.005943019305505</v>
      </c>
      <c r="D13" s="106">
        <v>102.596313348818</v>
      </c>
      <c r="E13" s="106">
        <v>105.859226168349</v>
      </c>
      <c r="F13" s="106">
        <v>95.074863080465207</v>
      </c>
      <c r="G13" s="106">
        <v>92.533118151712202</v>
      </c>
      <c r="H13" s="106">
        <v>100.455728657131</v>
      </c>
      <c r="I13" s="106">
        <v>122.715665840733</v>
      </c>
      <c r="J13" s="106">
        <v>95.290875712874794</v>
      </c>
      <c r="K13" s="106">
        <v>97.542624250238504</v>
      </c>
      <c r="L13" s="106">
        <v>78.912769064317601</v>
      </c>
      <c r="M13" s="107">
        <v>100.496870853733</v>
      </c>
    </row>
    <row r="14" spans="1:13" s="108" customFormat="1" ht="17.149999999999999" customHeight="1" x14ac:dyDescent="0.2">
      <c r="A14" s="206">
        <v>1981</v>
      </c>
      <c r="B14" s="183"/>
      <c r="C14" s="109">
        <v>101.679103480827</v>
      </c>
      <c r="D14" s="109">
        <v>105.16122118253899</v>
      </c>
      <c r="E14" s="109">
        <v>108.082269917885</v>
      </c>
      <c r="F14" s="109">
        <v>98.022183835959694</v>
      </c>
      <c r="G14" s="109">
        <v>95.1240454599602</v>
      </c>
      <c r="H14" s="109">
        <v>98.948892727274199</v>
      </c>
      <c r="I14" s="109">
        <v>130.201321457018</v>
      </c>
      <c r="J14" s="109">
        <v>98.626056362825295</v>
      </c>
      <c r="K14" s="109">
        <v>99.786104607994005</v>
      </c>
      <c r="L14" s="109">
        <v>84.042099053498205</v>
      </c>
      <c r="M14" s="110">
        <v>104.51674568788199</v>
      </c>
    </row>
    <row r="15" spans="1:13" s="108" customFormat="1" ht="17.149999999999999" customHeight="1" x14ac:dyDescent="0.2">
      <c r="A15" s="206">
        <v>1982</v>
      </c>
      <c r="B15" s="183"/>
      <c r="C15" s="109">
        <v>102.66916291102</v>
      </c>
      <c r="D15" s="109">
        <v>105.87939537598</v>
      </c>
      <c r="E15" s="109">
        <v>108.611566048726</v>
      </c>
      <c r="F15" s="109">
        <v>100.494130276052</v>
      </c>
      <c r="G15" s="109">
        <v>95.1240454599602</v>
      </c>
      <c r="H15" s="109">
        <v>97.743423983388595</v>
      </c>
      <c r="I15" s="109">
        <v>132.532919107992</v>
      </c>
      <c r="J15" s="109">
        <v>99.864837747092693</v>
      </c>
      <c r="K15" s="109">
        <v>100.956616098997</v>
      </c>
      <c r="L15" s="109">
        <v>84.752313975077101</v>
      </c>
      <c r="M15" s="110">
        <v>106.426186234103</v>
      </c>
    </row>
    <row r="16" spans="1:13" s="108" customFormat="1" ht="17.149999999999999" customHeight="1" x14ac:dyDescent="0.2">
      <c r="A16" s="206">
        <v>1983</v>
      </c>
      <c r="B16" s="183"/>
      <c r="C16" s="109">
        <v>101.382085651769</v>
      </c>
      <c r="D16" s="109">
        <v>104.13525804904999</v>
      </c>
      <c r="E16" s="109">
        <v>105.647507716013</v>
      </c>
      <c r="F16" s="109">
        <v>100.39905541297099</v>
      </c>
      <c r="G16" s="109">
        <v>93.273383096925897</v>
      </c>
      <c r="H16" s="109">
        <v>92.720637550532004</v>
      </c>
      <c r="I16" s="109">
        <v>131.55119378126599</v>
      </c>
      <c r="J16" s="109">
        <v>100.913037379934</v>
      </c>
      <c r="K16" s="109">
        <v>100.85907347474701</v>
      </c>
      <c r="L16" s="109">
        <v>85.383616127591594</v>
      </c>
      <c r="M16" s="110">
        <v>106.024198750688</v>
      </c>
    </row>
    <row r="17" spans="1:13" s="108" customFormat="1" ht="17.149999999999999" customHeight="1" x14ac:dyDescent="0.2">
      <c r="A17" s="207">
        <v>1984</v>
      </c>
      <c r="B17" s="185"/>
      <c r="C17" s="111">
        <v>102.372145081962</v>
      </c>
      <c r="D17" s="111">
        <v>104.956028555841</v>
      </c>
      <c r="E17" s="111">
        <v>106.60024075152801</v>
      </c>
      <c r="F17" s="111">
        <v>100.779354865293</v>
      </c>
      <c r="G17" s="111">
        <v>93.921114923987901</v>
      </c>
      <c r="H17" s="111">
        <v>93.926106294417593</v>
      </c>
      <c r="I17" s="111">
        <v>132.28748777631</v>
      </c>
      <c r="J17" s="111">
        <v>101.38949175849901</v>
      </c>
      <c r="K17" s="111">
        <v>100.85907347474701</v>
      </c>
      <c r="L17" s="111">
        <v>86.488394894492103</v>
      </c>
      <c r="M17" s="112">
        <v>106.928670588372</v>
      </c>
    </row>
    <row r="18" spans="1:13" s="108" customFormat="1" ht="17.149999999999999" customHeight="1" x14ac:dyDescent="0.2">
      <c r="A18" s="206">
        <v>1985</v>
      </c>
      <c r="B18" s="181" t="s">
        <v>65</v>
      </c>
      <c r="C18" s="109">
        <v>101.58009753780701</v>
      </c>
      <c r="D18" s="109">
        <v>103.930065422353</v>
      </c>
      <c r="E18" s="109">
        <v>105.01235235900199</v>
      </c>
      <c r="F18" s="109">
        <v>103.916825346949</v>
      </c>
      <c r="G18" s="109">
        <v>91.885386324650298</v>
      </c>
      <c r="H18" s="109">
        <v>90.209244334103701</v>
      </c>
      <c r="I18" s="109">
        <v>132.042056444629</v>
      </c>
      <c r="J18" s="109">
        <v>101.77065526135</v>
      </c>
      <c r="K18" s="109">
        <v>100.56644560199599</v>
      </c>
      <c r="L18" s="109">
        <v>87.829911968585506</v>
      </c>
      <c r="M18" s="110">
        <v>107.330658071787</v>
      </c>
    </row>
    <row r="19" spans="1:13" s="108" customFormat="1" ht="17.149999999999999" customHeight="1" x14ac:dyDescent="0.2">
      <c r="A19" s="206">
        <v>1986</v>
      </c>
      <c r="B19" s="181"/>
      <c r="C19" s="109">
        <v>100.157976172278</v>
      </c>
      <c r="D19" s="109">
        <v>102.163254310173</v>
      </c>
      <c r="E19" s="109">
        <v>102.80709295946301</v>
      </c>
      <c r="F19" s="109">
        <v>104.852076775071</v>
      </c>
      <c r="G19" s="109">
        <v>92.069157097299595</v>
      </c>
      <c r="H19" s="109">
        <v>85.788991361732599</v>
      </c>
      <c r="I19" s="109">
        <v>130.985719993072</v>
      </c>
      <c r="J19" s="109">
        <v>101.05826067452099</v>
      </c>
      <c r="K19" s="109">
        <v>98.856816026762004</v>
      </c>
      <c r="L19" s="109">
        <v>88.005571792522701</v>
      </c>
      <c r="M19" s="110">
        <v>106.794004781428</v>
      </c>
    </row>
    <row r="20" spans="1:13" s="108" customFormat="1" ht="17.149999999999999" customHeight="1" x14ac:dyDescent="0.2">
      <c r="A20" s="206">
        <v>1987</v>
      </c>
      <c r="B20" s="181"/>
      <c r="C20" s="109">
        <v>101.986417927959</v>
      </c>
      <c r="D20" s="109">
        <v>104.033995487775</v>
      </c>
      <c r="E20" s="109">
        <v>104.802327654284</v>
      </c>
      <c r="F20" s="109">
        <v>105.163827251112</v>
      </c>
      <c r="G20" s="109">
        <v>94.0906355964418</v>
      </c>
      <c r="H20" s="109">
        <v>90.119035089769596</v>
      </c>
      <c r="I20" s="109">
        <v>130.325509710848</v>
      </c>
      <c r="J20" s="109">
        <v>102.48304984818</v>
      </c>
      <c r="K20" s="109">
        <v>98.454550244353996</v>
      </c>
      <c r="L20" s="109">
        <v>88.093401704491299</v>
      </c>
      <c r="M20" s="110">
        <v>108.511295310577</v>
      </c>
    </row>
    <row r="21" spans="1:13" s="108" customFormat="1" ht="17.149999999999999" customHeight="1" x14ac:dyDescent="0.2">
      <c r="A21" s="206">
        <v>1988</v>
      </c>
      <c r="B21" s="181"/>
      <c r="C21" s="109">
        <v>107.06542280484901</v>
      </c>
      <c r="D21" s="109">
        <v>109.54228895516</v>
      </c>
      <c r="E21" s="109">
        <v>112.048179967056</v>
      </c>
      <c r="F21" s="109">
        <v>107.761747884786</v>
      </c>
      <c r="G21" s="109">
        <v>95.744572550285596</v>
      </c>
      <c r="H21" s="109">
        <v>102.477701563542</v>
      </c>
      <c r="I21" s="109">
        <v>134.154729347743</v>
      </c>
      <c r="J21" s="109">
        <v>104.213150987623</v>
      </c>
      <c r="K21" s="109">
        <v>98.957382472364003</v>
      </c>
      <c r="L21" s="109">
        <v>88.532551264334202</v>
      </c>
      <c r="M21" s="110">
        <v>112.589860317305</v>
      </c>
    </row>
    <row r="22" spans="1:13" s="108" customFormat="1" ht="17.149999999999999" customHeight="1" x14ac:dyDescent="0.2">
      <c r="A22" s="207">
        <v>1989</v>
      </c>
      <c r="B22" s="186"/>
      <c r="C22" s="111">
        <v>111.941267486664</v>
      </c>
      <c r="D22" s="111">
        <v>114.63486216085499</v>
      </c>
      <c r="E22" s="111">
        <v>118.76897051803201</v>
      </c>
      <c r="F22" s="111">
        <v>109.008749788949</v>
      </c>
      <c r="G22" s="111">
        <v>97.674165663103196</v>
      </c>
      <c r="H22" s="111">
        <v>115.016786525982</v>
      </c>
      <c r="I22" s="111">
        <v>136.399444307301</v>
      </c>
      <c r="J22" s="111">
        <v>105.841481471804</v>
      </c>
      <c r="K22" s="111">
        <v>100.465879156394</v>
      </c>
      <c r="L22" s="111">
        <v>90.113489679768705</v>
      </c>
      <c r="M22" s="112">
        <v>114.73647347874</v>
      </c>
    </row>
    <row r="23" spans="1:13" s="108" customFormat="1" ht="17.149999999999999" customHeight="1" x14ac:dyDescent="0.2">
      <c r="A23" s="206">
        <v>1990</v>
      </c>
      <c r="B23" s="181" t="s">
        <v>66</v>
      </c>
      <c r="C23" s="109">
        <v>118.848714119235</v>
      </c>
      <c r="D23" s="109">
        <v>121.90996674042</v>
      </c>
      <c r="E23" s="109">
        <v>128.11506987798299</v>
      </c>
      <c r="F23" s="109">
        <v>114.204591056296</v>
      </c>
      <c r="G23" s="109">
        <v>103.92237193317899</v>
      </c>
      <c r="H23" s="109">
        <v>129.26984713077101</v>
      </c>
      <c r="I23" s="109">
        <v>141.54908450864201</v>
      </c>
      <c r="J23" s="109">
        <v>108.589289163861</v>
      </c>
      <c r="K23" s="109">
        <v>104.58910342607599</v>
      </c>
      <c r="L23" s="109">
        <v>93.890175894417894</v>
      </c>
      <c r="M23" s="110">
        <v>116.346433349817</v>
      </c>
    </row>
    <row r="24" spans="1:13" s="108" customFormat="1" ht="17.149999999999999" customHeight="1" x14ac:dyDescent="0.2">
      <c r="A24" s="206">
        <v>1991</v>
      </c>
      <c r="B24" s="181"/>
      <c r="C24" s="109">
        <v>126.930426679343</v>
      </c>
      <c r="D24" s="109">
        <v>130.56557437898999</v>
      </c>
      <c r="E24" s="109">
        <v>136.95500969956399</v>
      </c>
      <c r="F24" s="109">
        <v>118.315956334323</v>
      </c>
      <c r="G24" s="109">
        <v>113.067540663299</v>
      </c>
      <c r="H24" s="109">
        <v>139.48216505410201</v>
      </c>
      <c r="I24" s="109">
        <v>150.32512774817801</v>
      </c>
      <c r="J24" s="109">
        <v>116.84207514031399</v>
      </c>
      <c r="K24" s="109">
        <v>110.96903873506599</v>
      </c>
      <c r="L24" s="109">
        <v>109.38205491699701</v>
      </c>
      <c r="M24" s="110">
        <v>125.53780158445301</v>
      </c>
    </row>
    <row r="25" spans="1:13" s="108" customFormat="1" ht="17.149999999999999" customHeight="1" x14ac:dyDescent="0.2">
      <c r="A25" s="206">
        <v>1992</v>
      </c>
      <c r="B25" s="181"/>
      <c r="C25" s="109">
        <v>129.545098389966</v>
      </c>
      <c r="D25" s="109">
        <v>133.125683680538</v>
      </c>
      <c r="E25" s="109">
        <v>137.97993025858801</v>
      </c>
      <c r="F25" s="109">
        <v>122.08470783918099</v>
      </c>
      <c r="G25" s="109">
        <v>117.847969772225</v>
      </c>
      <c r="H25" s="109">
        <v>133.53575208608601</v>
      </c>
      <c r="I25" s="109">
        <v>156.553287466558</v>
      </c>
      <c r="J25" s="109">
        <v>122.054361020179</v>
      </c>
      <c r="K25" s="109">
        <v>115.88472659609199</v>
      </c>
      <c r="L25" s="109">
        <v>115.578806526028</v>
      </c>
      <c r="M25" s="110">
        <v>131.35512325194301</v>
      </c>
    </row>
    <row r="26" spans="1:13" s="108" customFormat="1" ht="17.149999999999999" customHeight="1" x14ac:dyDescent="0.2">
      <c r="A26" s="206">
        <v>1993</v>
      </c>
      <c r="B26" s="181"/>
      <c r="C26" s="109">
        <v>125.86078825227</v>
      </c>
      <c r="D26" s="109">
        <v>128.73692487788301</v>
      </c>
      <c r="E26" s="109">
        <v>130.16491099603101</v>
      </c>
      <c r="F26" s="109">
        <v>125.054027206645</v>
      </c>
      <c r="G26" s="109">
        <v>113.89891963876499</v>
      </c>
      <c r="H26" s="109">
        <v>114.40381471073199</v>
      </c>
      <c r="I26" s="109">
        <v>155.562443874997</v>
      </c>
      <c r="J26" s="109">
        <v>124.660503960112</v>
      </c>
      <c r="K26" s="109">
        <v>117.871919561187</v>
      </c>
      <c r="L26" s="109">
        <v>116.799378812656</v>
      </c>
      <c r="M26" s="110">
        <v>132.40224115209199</v>
      </c>
    </row>
    <row r="27" spans="1:13" s="108" customFormat="1" ht="17.149999999999999" customHeight="1" x14ac:dyDescent="0.2">
      <c r="A27" s="207">
        <v>1994</v>
      </c>
      <c r="B27" s="186"/>
      <c r="C27" s="111">
        <v>119.680655118069</v>
      </c>
      <c r="D27" s="111">
        <v>121.666146806939</v>
      </c>
      <c r="E27" s="111">
        <v>120.42816568530399</v>
      </c>
      <c r="F27" s="111">
        <v>124.711413433476</v>
      </c>
      <c r="G27" s="111">
        <v>113.89891963876499</v>
      </c>
      <c r="H27" s="111">
        <v>98.503623513647298</v>
      </c>
      <c r="I27" s="111">
        <v>145.795557043901</v>
      </c>
      <c r="J27" s="111">
        <v>122.48871817683499</v>
      </c>
      <c r="K27" s="111">
        <v>117.348974044057</v>
      </c>
      <c r="L27" s="111">
        <v>113.419332480457</v>
      </c>
      <c r="M27" s="112">
        <v>128.446462418198</v>
      </c>
    </row>
    <row r="28" spans="1:13" s="108" customFormat="1" ht="17.149999999999999" customHeight="1" x14ac:dyDescent="0.2">
      <c r="A28" s="206">
        <v>1995</v>
      </c>
      <c r="B28" s="181" t="s">
        <v>67</v>
      </c>
      <c r="C28" s="109">
        <v>115.639798838015</v>
      </c>
      <c r="D28" s="109">
        <v>117.033568070803</v>
      </c>
      <c r="E28" s="109">
        <v>116.328483449209</v>
      </c>
      <c r="F28" s="109">
        <v>119.22959306277301</v>
      </c>
      <c r="G28" s="109">
        <v>111.924394572034</v>
      </c>
      <c r="H28" s="109">
        <v>95.918226571031795</v>
      </c>
      <c r="I28" s="109">
        <v>139.567397325521</v>
      </c>
      <c r="J28" s="109">
        <v>117.167843007806</v>
      </c>
      <c r="K28" s="109">
        <v>112.537875286458</v>
      </c>
      <c r="L28" s="109">
        <v>106.84702016784701</v>
      </c>
      <c r="M28" s="110">
        <v>121.34932998385899</v>
      </c>
    </row>
    <row r="29" spans="1:13" s="108" customFormat="1" ht="17.149999999999999" customHeight="1" x14ac:dyDescent="0.2">
      <c r="A29" s="206">
        <v>1996</v>
      </c>
      <c r="B29" s="181"/>
      <c r="C29" s="109">
        <v>113.721152436735</v>
      </c>
      <c r="D29" s="109">
        <v>114.806554312573</v>
      </c>
      <c r="E29" s="109">
        <v>114.921991965332</v>
      </c>
      <c r="F29" s="109">
        <v>116.823209208943</v>
      </c>
      <c r="G29" s="109">
        <v>109.61632301316099</v>
      </c>
      <c r="H29" s="109">
        <v>96.270752774244102</v>
      </c>
      <c r="I29" s="109">
        <v>137.047664341407</v>
      </c>
      <c r="J29" s="109">
        <v>113.51172943502</v>
      </c>
      <c r="K29" s="109">
        <v>107.39092443813</v>
      </c>
      <c r="L29" s="109">
        <v>103.538835936927</v>
      </c>
      <c r="M29" s="110">
        <v>117.99114900859099</v>
      </c>
    </row>
    <row r="30" spans="1:13" s="108" customFormat="1" ht="17.149999999999999" customHeight="1" x14ac:dyDescent="0.2">
      <c r="A30" s="206">
        <v>1997</v>
      </c>
      <c r="B30" s="181"/>
      <c r="C30" s="109">
        <v>113.318225145564</v>
      </c>
      <c r="D30" s="109">
        <v>114.220436965912</v>
      </c>
      <c r="E30" s="109">
        <v>114.190607199141</v>
      </c>
      <c r="F30" s="109">
        <v>117.30061723835</v>
      </c>
      <c r="G30" s="109">
        <v>109.36863052687799</v>
      </c>
      <c r="H30" s="109">
        <v>95.524785426577594</v>
      </c>
      <c r="I30" s="109">
        <v>135.80213766310001</v>
      </c>
      <c r="J30" s="109">
        <v>113.187938512849</v>
      </c>
      <c r="K30" s="109">
        <v>106.752619649306</v>
      </c>
      <c r="L30" s="109">
        <v>103.724286189781</v>
      </c>
      <c r="M30" s="110">
        <v>117.714982815024</v>
      </c>
    </row>
    <row r="31" spans="1:13" s="108" customFormat="1" ht="17.149999999999999" customHeight="1" x14ac:dyDescent="0.2">
      <c r="A31" s="206">
        <v>1998</v>
      </c>
      <c r="B31" s="181"/>
      <c r="C31" s="109">
        <v>110.254534405811</v>
      </c>
      <c r="D31" s="109">
        <v>110.834543259011</v>
      </c>
      <c r="E31" s="109">
        <v>110.474153701443</v>
      </c>
      <c r="F31" s="109">
        <v>115.083836834599</v>
      </c>
      <c r="G31" s="109">
        <v>106.359266016022</v>
      </c>
      <c r="H31" s="109">
        <v>90.337044311932004</v>
      </c>
      <c r="I31" s="109">
        <v>132.673330750536</v>
      </c>
      <c r="J31" s="109">
        <v>110.418473304765</v>
      </c>
      <c r="K31" s="109">
        <v>103.409743532018</v>
      </c>
      <c r="L31" s="109">
        <v>101.554616241967</v>
      </c>
      <c r="M31" s="110">
        <v>114.690969828946</v>
      </c>
    </row>
    <row r="32" spans="1:13" s="108" customFormat="1" ht="17.149999999999999" customHeight="1" x14ac:dyDescent="0.2">
      <c r="A32" s="207">
        <v>1999</v>
      </c>
      <c r="B32" s="186"/>
      <c r="C32" s="111">
        <v>107.79070924620299</v>
      </c>
      <c r="D32" s="111">
        <v>108.134069304953</v>
      </c>
      <c r="E32" s="111">
        <v>106.66981251478001</v>
      </c>
      <c r="F32" s="111">
        <v>114.034510955136</v>
      </c>
      <c r="G32" s="111">
        <v>102.079307811603</v>
      </c>
      <c r="H32" s="111">
        <v>86.187256198431101</v>
      </c>
      <c r="I32" s="111">
        <v>128.38982906434799</v>
      </c>
      <c r="J32" s="111">
        <v>109.694723132823</v>
      </c>
      <c r="K32" s="111">
        <v>102.856404510681</v>
      </c>
      <c r="L32" s="111">
        <v>100.164980835349</v>
      </c>
      <c r="M32" s="112">
        <v>113.93504799597601</v>
      </c>
    </row>
    <row r="33" spans="1:13" s="108" customFormat="1" ht="17.149999999999999" customHeight="1" x14ac:dyDescent="0.2">
      <c r="A33" s="208">
        <v>2000</v>
      </c>
      <c r="B33" s="188" t="s">
        <v>68</v>
      </c>
      <c r="C33" s="113">
        <v>105.829151428093</v>
      </c>
      <c r="D33" s="113">
        <v>105.99011724011</v>
      </c>
      <c r="E33" s="113">
        <v>104.106174877908</v>
      </c>
      <c r="F33" s="113">
        <v>112.597078690008</v>
      </c>
      <c r="G33" s="113">
        <v>101.217697132765</v>
      </c>
      <c r="H33" s="113">
        <v>83.272662683371195</v>
      </c>
      <c r="I33" s="113">
        <v>125.22374996274</v>
      </c>
      <c r="J33" s="113">
        <v>108.312928008508</v>
      </c>
      <c r="K33" s="113">
        <v>102.095450612397</v>
      </c>
      <c r="L33" s="113">
        <v>97.537044049915295</v>
      </c>
      <c r="M33" s="114">
        <v>112.05969187279899</v>
      </c>
    </row>
    <row r="34" spans="1:13" s="108" customFormat="1" ht="17.149999999999999" customHeight="1" x14ac:dyDescent="0.2">
      <c r="A34" s="206">
        <v>2001</v>
      </c>
      <c r="B34" s="181"/>
      <c r="C34" s="109">
        <v>104.249547536726</v>
      </c>
      <c r="D34" s="109">
        <v>104.33529295565199</v>
      </c>
      <c r="E34" s="109">
        <v>102.55143617388001</v>
      </c>
      <c r="F34" s="109">
        <v>111.803762463935</v>
      </c>
      <c r="G34" s="109">
        <v>99.643168310538698</v>
      </c>
      <c r="H34" s="109">
        <v>82.472035425014099</v>
      </c>
      <c r="I34" s="109">
        <v>122.65261705345399</v>
      </c>
      <c r="J34" s="109">
        <v>106.49015341934501</v>
      </c>
      <c r="K34" s="109">
        <v>101.65547505739301</v>
      </c>
      <c r="L34" s="109">
        <v>96.359880332958895</v>
      </c>
      <c r="M34" s="110">
        <v>110.080562898585</v>
      </c>
    </row>
    <row r="35" spans="1:13" s="108" customFormat="1" ht="17.149999999999999" customHeight="1" x14ac:dyDescent="0.2">
      <c r="A35" s="206">
        <v>2002</v>
      </c>
      <c r="B35" s="189"/>
      <c r="C35" s="115">
        <v>102.05548761099401</v>
      </c>
      <c r="D35" s="115">
        <v>102.369975008184</v>
      </c>
      <c r="E35" s="115">
        <v>100.629746393587</v>
      </c>
      <c r="F35" s="115">
        <v>110.794545014458</v>
      </c>
      <c r="G35" s="115">
        <v>100.03395318408</v>
      </c>
      <c r="H35" s="115">
        <v>82.753899514428994</v>
      </c>
      <c r="I35" s="115">
        <v>117.468931213345</v>
      </c>
      <c r="J35" s="115">
        <v>104.465562774641</v>
      </c>
      <c r="K35" s="115">
        <v>100.435467033205</v>
      </c>
      <c r="L35" s="115">
        <v>93.916611341364302</v>
      </c>
      <c r="M35" s="116">
        <v>106.971821465831</v>
      </c>
    </row>
    <row r="36" spans="1:13" s="108" customFormat="1" ht="17.149999999999999" customHeight="1" x14ac:dyDescent="0.2">
      <c r="A36" s="206">
        <v>2003</v>
      </c>
      <c r="B36" s="190"/>
      <c r="C36" s="115">
        <v>99.606060513158099</v>
      </c>
      <c r="D36" s="115">
        <v>99.739276754115295</v>
      </c>
      <c r="E36" s="115">
        <v>99.125489411203802</v>
      </c>
      <c r="F36" s="115">
        <v>108.742805851667</v>
      </c>
      <c r="G36" s="115">
        <v>99.140486433479694</v>
      </c>
      <c r="H36" s="115">
        <v>86.098475715561307</v>
      </c>
      <c r="I36" s="115">
        <v>110.658518537162</v>
      </c>
      <c r="J36" s="115">
        <v>99.765412512755105</v>
      </c>
      <c r="K36" s="115">
        <v>97.5651310426923</v>
      </c>
      <c r="L36" s="115">
        <v>90.399081496325707</v>
      </c>
      <c r="M36" s="116">
        <v>99.340915555132398</v>
      </c>
    </row>
    <row r="37" spans="1:13" s="108" customFormat="1" ht="17.149999999999999" customHeight="1" x14ac:dyDescent="0.2">
      <c r="A37" s="206">
        <v>2004</v>
      </c>
      <c r="B37" s="190"/>
      <c r="C37" s="115">
        <v>100.05680481487801</v>
      </c>
      <c r="D37" s="115">
        <v>100.146411208253</v>
      </c>
      <c r="E37" s="115">
        <v>101.15883269352101</v>
      </c>
      <c r="F37" s="115">
        <v>104.172672408159</v>
      </c>
      <c r="G37" s="115">
        <v>98.366260106608607</v>
      </c>
      <c r="H37" s="115">
        <v>98.697676887671093</v>
      </c>
      <c r="I37" s="115">
        <v>103.66123623355099</v>
      </c>
      <c r="J37" s="115">
        <v>97.137826596988106</v>
      </c>
      <c r="K37" s="115">
        <v>95.415947622808304</v>
      </c>
      <c r="L37" s="115">
        <v>89.490301650932906</v>
      </c>
      <c r="M37" s="116">
        <v>95.991556590968202</v>
      </c>
    </row>
    <row r="38" spans="1:13" s="108" customFormat="1" ht="17.149999999999999" customHeight="1" x14ac:dyDescent="0.2">
      <c r="A38" s="209">
        <v>2005</v>
      </c>
      <c r="B38" s="192" t="s">
        <v>69</v>
      </c>
      <c r="C38" s="117">
        <v>99.564511620868799</v>
      </c>
      <c r="D38" s="117">
        <v>99.617717340801093</v>
      </c>
      <c r="E38" s="117">
        <v>100.75025398836701</v>
      </c>
      <c r="F38" s="117">
        <v>100.12998511145901</v>
      </c>
      <c r="G38" s="117">
        <v>98.012272891586406</v>
      </c>
      <c r="H38" s="117">
        <v>100.466799752483</v>
      </c>
      <c r="I38" s="117">
        <v>101.823333872939</v>
      </c>
      <c r="J38" s="117">
        <v>96.391242791549104</v>
      </c>
      <c r="K38" s="117">
        <v>93.297192613577806</v>
      </c>
      <c r="L38" s="117">
        <v>92.114601261193997</v>
      </c>
      <c r="M38" s="118">
        <v>95.852041763135006</v>
      </c>
    </row>
    <row r="39" spans="1:13" s="108" customFormat="1" ht="17.149999999999999" customHeight="1" x14ac:dyDescent="0.2">
      <c r="A39" s="206">
        <v>2006</v>
      </c>
      <c r="B39" s="193"/>
      <c r="C39" s="119">
        <v>100.17903855887</v>
      </c>
      <c r="D39" s="119">
        <v>100.189449724035</v>
      </c>
      <c r="E39" s="119">
        <v>100.65071907262499</v>
      </c>
      <c r="F39" s="119">
        <v>100.172397849386</v>
      </c>
      <c r="G39" s="119">
        <v>98.887480515890999</v>
      </c>
      <c r="H39" s="119">
        <v>100.639392326465</v>
      </c>
      <c r="I39" s="119">
        <v>101.227239407764</v>
      </c>
      <c r="J39" s="119">
        <v>98.875343185605104</v>
      </c>
      <c r="K39" s="119">
        <v>98.356809528902602</v>
      </c>
      <c r="L39" s="119">
        <v>93.703843337000293</v>
      </c>
      <c r="M39" s="120">
        <v>96.8568330382287</v>
      </c>
    </row>
    <row r="40" spans="1:13" s="108" customFormat="1" ht="17.149999999999999" customHeight="1" x14ac:dyDescent="0.2">
      <c r="A40" s="206">
        <v>2007</v>
      </c>
      <c r="B40" s="189"/>
      <c r="C40" s="119">
        <v>102.167946995254</v>
      </c>
      <c r="D40" s="119">
        <v>102.386172228029</v>
      </c>
      <c r="E40" s="119">
        <v>102.62300460743199</v>
      </c>
      <c r="F40" s="119">
        <v>101.730593946638</v>
      </c>
      <c r="G40" s="119">
        <v>100.178359102272</v>
      </c>
      <c r="H40" s="119">
        <v>105.82455257889001</v>
      </c>
      <c r="I40" s="119">
        <v>100.98892181162</v>
      </c>
      <c r="J40" s="119">
        <v>101.711462366563</v>
      </c>
      <c r="K40" s="119">
        <v>102.499464398863</v>
      </c>
      <c r="L40" s="119">
        <v>96.182769308040506</v>
      </c>
      <c r="M40" s="120">
        <v>99.6708272273208</v>
      </c>
    </row>
    <row r="41" spans="1:13" s="108" customFormat="1" ht="17.149999999999999" customHeight="1" x14ac:dyDescent="0.2">
      <c r="A41" s="206">
        <v>2008</v>
      </c>
      <c r="B41" s="189"/>
      <c r="C41" s="119">
        <v>108.886662646704</v>
      </c>
      <c r="D41" s="119">
        <v>109.46320070926799</v>
      </c>
      <c r="E41" s="119">
        <v>111.637967685232</v>
      </c>
      <c r="F41" s="119">
        <v>102.96555106116</v>
      </c>
      <c r="G41" s="119">
        <v>104.302088955518</v>
      </c>
      <c r="H41" s="119">
        <v>128.60225449947299</v>
      </c>
      <c r="I41" s="119">
        <v>102.397690437994</v>
      </c>
      <c r="J41" s="119">
        <v>103.267524557351</v>
      </c>
      <c r="K41" s="119">
        <v>103.641165022983</v>
      </c>
      <c r="L41" s="119">
        <v>100.049136275793</v>
      </c>
      <c r="M41" s="120">
        <v>101.12763588817801</v>
      </c>
    </row>
    <row r="42" spans="1:13" s="108" customFormat="1" ht="17.149999999999999" customHeight="1" x14ac:dyDescent="0.2">
      <c r="A42" s="207">
        <v>2009</v>
      </c>
      <c r="B42" s="194"/>
      <c r="C42" s="121">
        <v>102.165266223461</v>
      </c>
      <c r="D42" s="121">
        <v>102.26963165342001</v>
      </c>
      <c r="E42" s="121">
        <v>102.291437600432</v>
      </c>
      <c r="F42" s="121">
        <v>102.357065424513</v>
      </c>
      <c r="G42" s="121">
        <v>100.990838794943</v>
      </c>
      <c r="H42" s="121">
        <v>102.886960393474</v>
      </c>
      <c r="I42" s="121">
        <v>102.1563558908</v>
      </c>
      <c r="J42" s="121">
        <v>102.207508866301</v>
      </c>
      <c r="K42" s="121">
        <v>100.432037731354</v>
      </c>
      <c r="L42" s="121">
        <v>101.623061258896</v>
      </c>
      <c r="M42" s="122">
        <v>102.185687584577</v>
      </c>
    </row>
    <row r="43" spans="1:13" s="108" customFormat="1" ht="17.149999999999999" customHeight="1" x14ac:dyDescent="0.2">
      <c r="A43" s="206">
        <v>2010</v>
      </c>
      <c r="B43" s="189" t="s">
        <v>124</v>
      </c>
      <c r="C43" s="119">
        <v>99.020210495521695</v>
      </c>
      <c r="D43" s="119">
        <v>98.967402830872004</v>
      </c>
      <c r="E43" s="119">
        <v>98.691300446758504</v>
      </c>
      <c r="F43" s="119">
        <v>100.23852450154099</v>
      </c>
      <c r="G43" s="119">
        <v>99.419261535197293</v>
      </c>
      <c r="H43" s="119">
        <v>96.784462088999803</v>
      </c>
      <c r="I43" s="119">
        <v>99.626675412517002</v>
      </c>
      <c r="J43" s="119">
        <v>99.753988693010299</v>
      </c>
      <c r="K43" s="119">
        <v>99.201543707726302</v>
      </c>
      <c r="L43" s="119">
        <v>99.092891255331395</v>
      </c>
      <c r="M43" s="120">
        <v>100.339302370227</v>
      </c>
    </row>
    <row r="44" spans="1:13" s="108" customFormat="1" ht="17.149999999999999" customHeight="1" x14ac:dyDescent="0.2">
      <c r="A44" s="210">
        <v>2011</v>
      </c>
      <c r="B44" s="196"/>
      <c r="C44" s="123">
        <v>100</v>
      </c>
      <c r="D44" s="123">
        <v>100</v>
      </c>
      <c r="E44" s="123">
        <v>100</v>
      </c>
      <c r="F44" s="123">
        <v>100</v>
      </c>
      <c r="G44" s="123">
        <v>100</v>
      </c>
      <c r="H44" s="123">
        <v>100</v>
      </c>
      <c r="I44" s="123">
        <v>100</v>
      </c>
      <c r="J44" s="123">
        <v>100</v>
      </c>
      <c r="K44" s="123">
        <v>100</v>
      </c>
      <c r="L44" s="123">
        <v>100</v>
      </c>
      <c r="M44" s="124">
        <v>100</v>
      </c>
    </row>
    <row r="45" spans="1:13" s="108" customFormat="1" ht="17.149999999999999" customHeight="1" x14ac:dyDescent="0.2">
      <c r="A45" s="208">
        <v>2012</v>
      </c>
      <c r="B45" s="197"/>
      <c r="C45" s="125">
        <v>100.28313916650001</v>
      </c>
      <c r="D45" s="125">
        <v>100.3224407538</v>
      </c>
      <c r="E45" s="125">
        <v>100.34449294469999</v>
      </c>
      <c r="F45" s="125">
        <v>101.1936475113</v>
      </c>
      <c r="G45" s="125">
        <v>100.24893468800001</v>
      </c>
      <c r="H45" s="125">
        <v>101.2354325963</v>
      </c>
      <c r="I45" s="125">
        <v>99.524334442699995</v>
      </c>
      <c r="J45" s="125">
        <v>100.2721669658</v>
      </c>
      <c r="K45" s="125">
        <v>99.5550734535</v>
      </c>
      <c r="L45" s="125">
        <v>100.0078235308</v>
      </c>
      <c r="M45" s="126">
        <v>101.67390416489999</v>
      </c>
    </row>
    <row r="46" spans="1:13" s="108" customFormat="1" ht="17.149999999999999" customHeight="1" x14ac:dyDescent="0.2">
      <c r="A46" s="208">
        <v>2013</v>
      </c>
      <c r="B46" s="197"/>
      <c r="C46" s="125">
        <v>103.0389664546</v>
      </c>
      <c r="D46" s="125">
        <v>103.1541461283</v>
      </c>
      <c r="E46" s="125">
        <v>103.3248318823</v>
      </c>
      <c r="F46" s="125">
        <v>103.3214302918</v>
      </c>
      <c r="G46" s="125">
        <v>101.8102879541</v>
      </c>
      <c r="H46" s="125">
        <v>107.00785466799999</v>
      </c>
      <c r="I46" s="125">
        <v>100.9061504332</v>
      </c>
      <c r="J46" s="125">
        <v>102.7650229156</v>
      </c>
      <c r="K46" s="125">
        <v>103.12552409910001</v>
      </c>
      <c r="L46" s="125">
        <v>99.905132383400002</v>
      </c>
      <c r="M46" s="126">
        <v>102.5617443395</v>
      </c>
    </row>
    <row r="47" spans="1:13" s="108" customFormat="1" ht="17.149999999999999" customHeight="1" x14ac:dyDescent="0.2">
      <c r="A47" s="208">
        <v>2014</v>
      </c>
      <c r="B47" s="197"/>
      <c r="C47" s="125">
        <v>109.6184991642</v>
      </c>
      <c r="D47" s="125">
        <v>109.88023888159999</v>
      </c>
      <c r="E47" s="125">
        <v>111.5694401447</v>
      </c>
      <c r="F47" s="125">
        <v>111.1704140666</v>
      </c>
      <c r="G47" s="125">
        <v>104.82142990520001</v>
      </c>
      <c r="H47" s="125">
        <v>122.54085385090001</v>
      </c>
      <c r="I47" s="125">
        <v>104.9104882643</v>
      </c>
      <c r="J47" s="125">
        <v>106.02925889470001</v>
      </c>
      <c r="K47" s="125">
        <v>108.02135893969999</v>
      </c>
      <c r="L47" s="125">
        <v>100.3895441633</v>
      </c>
      <c r="M47" s="126">
        <v>103.2631716114</v>
      </c>
    </row>
    <row r="48" spans="1:13" s="108" customFormat="1" ht="17.149999999999999" customHeight="1" x14ac:dyDescent="0.2">
      <c r="A48" s="211">
        <v>2015</v>
      </c>
      <c r="B48" s="199">
        <f>DATEVALUE(LEFT(A48,4) &amp; "/1/1")</f>
        <v>42005</v>
      </c>
      <c r="C48" s="127">
        <v>112.2845193655</v>
      </c>
      <c r="D48" s="127">
        <v>112.6242673953</v>
      </c>
      <c r="E48" s="127">
        <v>114.9035490774</v>
      </c>
      <c r="F48" s="127">
        <v>118.2899189872</v>
      </c>
      <c r="G48" s="127">
        <v>105.7738538973</v>
      </c>
      <c r="H48" s="127">
        <v>125.75734571220001</v>
      </c>
      <c r="I48" s="127">
        <v>108.0298544433</v>
      </c>
      <c r="J48" s="127">
        <v>107.4280433963</v>
      </c>
      <c r="K48" s="127">
        <v>109.7094665625</v>
      </c>
      <c r="L48" s="127">
        <v>101.6933544395</v>
      </c>
      <c r="M48" s="128">
        <v>103.3822046141</v>
      </c>
    </row>
    <row r="49" spans="1:13" s="108" customFormat="1" ht="17.149999999999999" customHeight="1" x14ac:dyDescent="0.2">
      <c r="A49" s="208">
        <v>2016</v>
      </c>
      <c r="B49" s="197"/>
      <c r="C49" s="125">
        <v>110.3951399157</v>
      </c>
      <c r="D49" s="125">
        <v>110.6681956665</v>
      </c>
      <c r="E49" s="125">
        <v>112.36973484959999</v>
      </c>
      <c r="F49" s="125">
        <v>118.1483671626</v>
      </c>
      <c r="G49" s="125">
        <v>104.83694638759999</v>
      </c>
      <c r="H49" s="125">
        <v>118.1632111996</v>
      </c>
      <c r="I49" s="125">
        <v>108.4173125338</v>
      </c>
      <c r="J49" s="125">
        <v>106.78908813549999</v>
      </c>
      <c r="K49" s="125">
        <v>108.52975620070001</v>
      </c>
      <c r="L49" s="125">
        <v>101.9201865001</v>
      </c>
      <c r="M49" s="126">
        <v>104.0483353579</v>
      </c>
    </row>
    <row r="50" spans="1:13" s="108" customFormat="1" ht="17.149999999999999" customHeight="1" x14ac:dyDescent="0.2">
      <c r="A50" s="208">
        <v>2017</v>
      </c>
      <c r="B50" s="197"/>
      <c r="C50" s="125">
        <v>111.56268293079999</v>
      </c>
      <c r="D50" s="125">
        <v>111.8197738129</v>
      </c>
      <c r="E50" s="125">
        <v>113.69557669380001</v>
      </c>
      <c r="F50" s="125">
        <v>118.679970833</v>
      </c>
      <c r="G50" s="125">
        <v>106.3021771335</v>
      </c>
      <c r="H50" s="125">
        <v>120.811694647</v>
      </c>
      <c r="I50" s="125">
        <v>108.89956800900001</v>
      </c>
      <c r="J50" s="125">
        <v>107.5433862022</v>
      </c>
      <c r="K50" s="125">
        <v>110.200866526</v>
      </c>
      <c r="L50" s="125">
        <v>101.92761199989999</v>
      </c>
      <c r="M50" s="126">
        <v>104.25923885820001</v>
      </c>
    </row>
    <row r="51" spans="1:13" s="108" customFormat="1" ht="17.149999999999999" customHeight="1" x14ac:dyDescent="0.2">
      <c r="A51" s="206">
        <v>2018</v>
      </c>
      <c r="B51" s="189"/>
      <c r="C51" s="119">
        <v>115.0174031766</v>
      </c>
      <c r="D51" s="119">
        <v>115.3689322116</v>
      </c>
      <c r="E51" s="119">
        <v>118.2873853307</v>
      </c>
      <c r="F51" s="119">
        <v>119.599538059</v>
      </c>
      <c r="G51" s="119">
        <v>109.3344148633</v>
      </c>
      <c r="H51" s="119">
        <v>129.26711689269999</v>
      </c>
      <c r="I51" s="119">
        <v>111.719964768</v>
      </c>
      <c r="J51" s="119">
        <v>108.7155482723</v>
      </c>
      <c r="K51" s="119">
        <v>111.9997429359</v>
      </c>
      <c r="L51" s="119">
        <v>102.52099454970001</v>
      </c>
      <c r="M51" s="120">
        <v>104.88195387890001</v>
      </c>
    </row>
    <row r="52" spans="1:13" s="108" customFormat="1" ht="17.149999999999999" customHeight="1" x14ac:dyDescent="0.2">
      <c r="A52" s="260">
        <v>2019</v>
      </c>
      <c r="B52" s="256"/>
      <c r="C52" s="257">
        <v>117.4653723588</v>
      </c>
      <c r="D52" s="257">
        <v>117.8248841911</v>
      </c>
      <c r="E52" s="257">
        <v>121.0666758452</v>
      </c>
      <c r="F52" s="257">
        <v>120.2307269268</v>
      </c>
      <c r="G52" s="257">
        <v>110.3386212369</v>
      </c>
      <c r="H52" s="257">
        <v>132.54296790929999</v>
      </c>
      <c r="I52" s="258">
        <v>114.9511725384</v>
      </c>
      <c r="J52" s="257">
        <v>110.4343647462</v>
      </c>
      <c r="K52" s="257">
        <v>113.66524076589999</v>
      </c>
      <c r="L52" s="257">
        <v>104.2755143771</v>
      </c>
      <c r="M52" s="261">
        <v>105.845765787</v>
      </c>
    </row>
    <row r="53" spans="1:13" s="108" customFormat="1" ht="17.149999999999999" customHeight="1" x14ac:dyDescent="0.2">
      <c r="A53" s="208">
        <v>2020</v>
      </c>
      <c r="B53" s="253" t="s">
        <v>402</v>
      </c>
      <c r="C53" s="119">
        <v>118.0992892955</v>
      </c>
      <c r="D53" s="119">
        <v>118.4749776224</v>
      </c>
      <c r="E53" s="119">
        <v>121.3132738278</v>
      </c>
      <c r="F53" s="119">
        <v>120.3347941151</v>
      </c>
      <c r="G53" s="119">
        <v>109.72898096580001</v>
      </c>
      <c r="H53" s="119">
        <v>126.81057918499999</v>
      </c>
      <c r="I53" s="132">
        <v>119.84358349999999</v>
      </c>
      <c r="J53" s="119">
        <v>112.0043325181</v>
      </c>
      <c r="K53" s="119">
        <v>114.58948965650001</v>
      </c>
      <c r="L53" s="119">
        <v>106.84792126959999</v>
      </c>
      <c r="M53" s="120">
        <v>107.7798730551</v>
      </c>
    </row>
    <row r="54" spans="1:13" s="108" customFormat="1" ht="17.149999999999999" customHeight="1" x14ac:dyDescent="0.2">
      <c r="A54" s="208">
        <v>2021</v>
      </c>
      <c r="B54" s="202"/>
      <c r="C54" s="119">
        <v>121.8892416851</v>
      </c>
      <c r="D54" s="119">
        <v>122.32696626950001</v>
      </c>
      <c r="E54" s="119">
        <v>126.19075481180001</v>
      </c>
      <c r="F54" s="119">
        <v>120.5767757814</v>
      </c>
      <c r="G54" s="119">
        <v>112.1856925256</v>
      </c>
      <c r="H54" s="119">
        <v>138.10649147769999</v>
      </c>
      <c r="I54" s="132">
        <v>121.4347403915</v>
      </c>
      <c r="J54" s="119">
        <v>113.5184407995</v>
      </c>
      <c r="K54" s="119">
        <v>117.6055231683</v>
      </c>
      <c r="L54" s="119">
        <v>107.6490526947</v>
      </c>
      <c r="M54" s="120">
        <v>107.3192257126</v>
      </c>
    </row>
    <row r="55" spans="1:13" s="108" customFormat="1" ht="17.149999999999999" customHeight="1" x14ac:dyDescent="0.2">
      <c r="A55" s="212"/>
      <c r="B55" s="201"/>
      <c r="C55" s="129"/>
      <c r="D55" s="129"/>
      <c r="E55" s="129"/>
      <c r="F55" s="129"/>
      <c r="G55" s="129"/>
      <c r="H55" s="129"/>
      <c r="I55" s="130"/>
      <c r="J55" s="129"/>
      <c r="K55" s="129"/>
      <c r="L55" s="129"/>
      <c r="M55" s="131"/>
    </row>
    <row r="56" spans="1:13" ht="17.149999999999999" customHeight="1" x14ac:dyDescent="0.2">
      <c r="A56" s="9" t="s">
        <v>315</v>
      </c>
      <c r="B56" s="51">
        <f>DATEVALUE(LEFT(A56,4) &amp; "/1/1")</f>
        <v>40544</v>
      </c>
      <c r="C56" s="7">
        <v>98.962249123484042</v>
      </c>
      <c r="D56" s="7">
        <v>98.931811620976831</v>
      </c>
      <c r="E56" s="7">
        <v>98.555529989585509</v>
      </c>
      <c r="F56" s="7">
        <v>99.946153870293557</v>
      </c>
      <c r="G56" s="7">
        <v>99.407573207365274</v>
      </c>
      <c r="H56" s="7">
        <v>96.430559768875511</v>
      </c>
      <c r="I56" s="7">
        <v>99.663353814658635</v>
      </c>
      <c r="J56" s="7">
        <v>99.789644884276527</v>
      </c>
      <c r="K56" s="7">
        <v>99.501624702680189</v>
      </c>
      <c r="L56" s="7">
        <v>99.978470423777935</v>
      </c>
      <c r="M56" s="11">
        <v>99.502041039166912</v>
      </c>
    </row>
    <row r="57" spans="1:13" ht="17.149999999999999" customHeight="1" x14ac:dyDescent="0.2">
      <c r="A57" s="10" t="s">
        <v>295</v>
      </c>
      <c r="B57" s="202"/>
      <c r="C57" s="7">
        <v>100.01296133170325</v>
      </c>
      <c r="D57" s="7">
        <v>100.02371394779162</v>
      </c>
      <c r="E57" s="7">
        <v>99.93737796961247</v>
      </c>
      <c r="F57" s="7">
        <v>99.8286654442649</v>
      </c>
      <c r="G57" s="7">
        <v>99.83813449710803</v>
      </c>
      <c r="H57" s="7">
        <v>100.28180642527201</v>
      </c>
      <c r="I57" s="7">
        <v>99.725194518136746</v>
      </c>
      <c r="J57" s="7">
        <v>100.22053959040331</v>
      </c>
      <c r="K57" s="7">
        <v>100.26980227381789</v>
      </c>
      <c r="L57" s="7">
        <v>99.978470423777935</v>
      </c>
      <c r="M57" s="11">
        <v>99.502041039166912</v>
      </c>
    </row>
    <row r="58" spans="1:13" ht="17.149999999999999" customHeight="1" x14ac:dyDescent="0.2">
      <c r="A58" s="8" t="s">
        <v>317</v>
      </c>
      <c r="B58" s="202"/>
      <c r="C58" s="7">
        <v>100.46502943102314</v>
      </c>
      <c r="D58" s="7">
        <v>100.48033766310122</v>
      </c>
      <c r="E58" s="7">
        <v>100.67737915549883</v>
      </c>
      <c r="F58" s="7">
        <v>99.857323412175873</v>
      </c>
      <c r="G58" s="55">
        <v>100.28456781361189</v>
      </c>
      <c r="H58" s="7">
        <v>102.16216502814017</v>
      </c>
      <c r="I58" s="7">
        <v>99.829356199170064</v>
      </c>
      <c r="J58" s="7">
        <v>100.03112959040331</v>
      </c>
      <c r="K58" s="7">
        <v>100.26980227381789</v>
      </c>
      <c r="L58" s="7">
        <v>99.978470423777935</v>
      </c>
      <c r="M58" s="11">
        <v>99.502041039166912</v>
      </c>
    </row>
    <row r="59" spans="1:13" ht="17.149999999999999" customHeight="1" x14ac:dyDescent="0.2">
      <c r="A59" s="8" t="s">
        <v>82</v>
      </c>
      <c r="B59" s="202"/>
      <c r="C59" s="7">
        <v>100.36649998922326</v>
      </c>
      <c r="D59" s="7">
        <v>100.38103427452486</v>
      </c>
      <c r="E59" s="7">
        <v>100.49769461795259</v>
      </c>
      <c r="F59" s="7">
        <v>99.840414892782121</v>
      </c>
      <c r="G59" s="7">
        <v>100.33068683984848</v>
      </c>
      <c r="H59" s="7">
        <v>101.13566308522879</v>
      </c>
      <c r="I59" s="7">
        <v>100.19711679844796</v>
      </c>
      <c r="J59" s="7">
        <v>100.11507624003286</v>
      </c>
      <c r="K59" s="7">
        <v>100.4650823222062</v>
      </c>
      <c r="L59" s="7">
        <v>99.99015325442906</v>
      </c>
      <c r="M59" s="11">
        <v>99.617832658363653</v>
      </c>
    </row>
    <row r="60" spans="1:13" ht="17.149999999999999" customHeight="1" x14ac:dyDescent="0.2">
      <c r="A60" s="8" t="s">
        <v>72</v>
      </c>
      <c r="B60" s="202"/>
      <c r="C60" s="7">
        <v>100.11713252726813</v>
      </c>
      <c r="D60" s="7">
        <v>100.10438259060335</v>
      </c>
      <c r="E60" s="7">
        <v>100.00600782877909</v>
      </c>
      <c r="F60" s="7">
        <v>99.867289384758095</v>
      </c>
      <c r="G60" s="7">
        <v>100.17988072065423</v>
      </c>
      <c r="H60" s="7">
        <v>99.842727025350285</v>
      </c>
      <c r="I60" s="7">
        <v>100.12029876763539</v>
      </c>
      <c r="J60" s="7">
        <v>100.32865381705145</v>
      </c>
      <c r="K60" s="7">
        <v>100.58428229013855</v>
      </c>
      <c r="L60" s="7">
        <v>99.997997440723367</v>
      </c>
      <c r="M60" s="11">
        <v>99.695589282044139</v>
      </c>
    </row>
    <row r="61" spans="1:13" ht="17.149999999999999" customHeight="1" x14ac:dyDescent="0.2">
      <c r="A61" s="8" t="s">
        <v>73</v>
      </c>
      <c r="B61" s="202"/>
      <c r="C61" s="7">
        <v>100.43237475370731</v>
      </c>
      <c r="D61" s="7">
        <v>100.42918678752446</v>
      </c>
      <c r="E61" s="7">
        <v>100.4946060839281</v>
      </c>
      <c r="F61" s="7">
        <v>99.870760924871163</v>
      </c>
      <c r="G61" s="7">
        <v>100.26779154796544</v>
      </c>
      <c r="H61" s="7">
        <v>101.13566308522879</v>
      </c>
      <c r="I61" s="7">
        <v>100.19711679844796</v>
      </c>
      <c r="J61" s="7">
        <v>100.28004624003285</v>
      </c>
      <c r="K61" s="7">
        <v>100.4650823222062</v>
      </c>
      <c r="L61" s="7">
        <v>99.99015325442906</v>
      </c>
      <c r="M61" s="11">
        <v>99.617832658363639</v>
      </c>
    </row>
    <row r="62" spans="1:13" ht="17.149999999999999" customHeight="1" x14ac:dyDescent="0.2">
      <c r="A62" s="8" t="s">
        <v>74</v>
      </c>
      <c r="B62" s="202"/>
      <c r="C62" s="7">
        <v>100.04262087510777</v>
      </c>
      <c r="D62" s="7">
        <v>100.04774934689171</v>
      </c>
      <c r="E62" s="7">
        <v>100.00225583235895</v>
      </c>
      <c r="F62" s="7">
        <v>99.913465678881408</v>
      </c>
      <c r="G62" s="7">
        <v>100.09403714658816</v>
      </c>
      <c r="H62" s="7">
        <v>99.842727025350285</v>
      </c>
      <c r="I62" s="7">
        <v>100.12029876763539</v>
      </c>
      <c r="J62" s="7">
        <v>100.15146381705145</v>
      </c>
      <c r="K62" s="7">
        <v>100.58428229013855</v>
      </c>
      <c r="L62" s="7">
        <v>99.997997440723367</v>
      </c>
      <c r="M62" s="11">
        <v>99.695589282044139</v>
      </c>
    </row>
    <row r="63" spans="1:13" ht="17.149999999999999" customHeight="1" x14ac:dyDescent="0.2">
      <c r="A63" s="8" t="s">
        <v>75</v>
      </c>
      <c r="B63" s="202"/>
      <c r="C63" s="7">
        <v>99.90146371310658</v>
      </c>
      <c r="D63" s="7">
        <v>99.922527476855066</v>
      </c>
      <c r="E63" s="7">
        <v>99.826745916403425</v>
      </c>
      <c r="F63" s="7">
        <v>99.948178432891638</v>
      </c>
      <c r="G63" s="7">
        <v>100.08553778282133</v>
      </c>
      <c r="H63" s="7">
        <v>99.270492218322147</v>
      </c>
      <c r="I63" s="7">
        <v>100.16036299394074</v>
      </c>
      <c r="J63" s="7">
        <v>100.14088681653995</v>
      </c>
      <c r="K63" s="7">
        <v>100.58428229013855</v>
      </c>
      <c r="L63" s="7">
        <v>99.997997440723367</v>
      </c>
      <c r="M63" s="11">
        <v>99.702586724499369</v>
      </c>
    </row>
    <row r="64" spans="1:13" ht="17.149999999999999" customHeight="1" x14ac:dyDescent="0.2">
      <c r="A64" s="8" t="s">
        <v>76</v>
      </c>
      <c r="B64" s="202"/>
      <c r="C64" s="7">
        <v>100.13682534065563</v>
      </c>
      <c r="D64" s="7">
        <v>100.1365310585501</v>
      </c>
      <c r="E64" s="7">
        <v>100.25837020782537</v>
      </c>
      <c r="F64" s="7">
        <v>99.961364136995527</v>
      </c>
      <c r="G64" s="7">
        <v>99.848343652188973</v>
      </c>
      <c r="H64" s="7">
        <v>100.41504742479094</v>
      </c>
      <c r="I64" s="7">
        <v>100.2896893945744</v>
      </c>
      <c r="J64" s="7">
        <v>99.858766569664368</v>
      </c>
      <c r="K64" s="7">
        <v>99.88182854616997</v>
      </c>
      <c r="L64" s="7">
        <v>99.997997440723367</v>
      </c>
      <c r="M64" s="11">
        <v>99.702586724499369</v>
      </c>
    </row>
    <row r="65" spans="1:13" ht="17.149999999999999" customHeight="1" x14ac:dyDescent="0.2">
      <c r="A65" s="8" t="s">
        <v>313</v>
      </c>
      <c r="B65" s="202"/>
      <c r="C65" s="7">
        <v>99.983643836738878</v>
      </c>
      <c r="D65" s="7">
        <v>99.992771567477035</v>
      </c>
      <c r="E65" s="7">
        <v>100.22369191469858</v>
      </c>
      <c r="F65" s="7">
        <v>99.985501645019568</v>
      </c>
      <c r="G65" s="7">
        <v>99.833044797400277</v>
      </c>
      <c r="H65" s="7">
        <v>100.41504742479094</v>
      </c>
      <c r="I65" s="7">
        <v>100.21287136376182</v>
      </c>
      <c r="J65" s="7">
        <v>99.466327706034889</v>
      </c>
      <c r="K65" s="7">
        <v>98.835517716509784</v>
      </c>
      <c r="L65" s="7">
        <v>99.997997440723367</v>
      </c>
      <c r="M65" s="11">
        <v>100.5074909492035</v>
      </c>
    </row>
    <row r="66" spans="1:13" ht="17.149999999999999" customHeight="1" x14ac:dyDescent="0.2">
      <c r="A66" s="8" t="s">
        <v>300</v>
      </c>
      <c r="B66" s="202"/>
      <c r="C66" s="7">
        <v>100.00742674325687</v>
      </c>
      <c r="D66" s="7">
        <v>100.00119062703375</v>
      </c>
      <c r="E66" s="7">
        <v>100.08744795790062</v>
      </c>
      <c r="F66" s="7">
        <v>100.00148564501956</v>
      </c>
      <c r="G66" s="7">
        <v>99.749992310408814</v>
      </c>
      <c r="H66" s="7">
        <v>100.25513865569781</v>
      </c>
      <c r="I66" s="7">
        <v>100.05111979465903</v>
      </c>
      <c r="J66" s="7">
        <v>99.804544281721945</v>
      </c>
      <c r="K66" s="7">
        <v>99.279206486051677</v>
      </c>
      <c r="L66" s="7">
        <v>99.997997440723367</v>
      </c>
      <c r="M66" s="11">
        <v>101.58070283418589</v>
      </c>
    </row>
    <row r="67" spans="1:13" s="108" customFormat="1" ht="17.149999999999999" customHeight="1" x14ac:dyDescent="0.2">
      <c r="A67" s="8" t="s">
        <v>318</v>
      </c>
      <c r="B67" s="189"/>
      <c r="C67" s="7">
        <v>99.571772334706992</v>
      </c>
      <c r="D67" s="7">
        <v>99.548763038651288</v>
      </c>
      <c r="E67" s="7">
        <v>99.43289252544534</v>
      </c>
      <c r="F67" s="7">
        <v>100.97939653212059</v>
      </c>
      <c r="G67" s="7">
        <v>100.08040968403917</v>
      </c>
      <c r="H67" s="7">
        <v>98.812962832933906</v>
      </c>
      <c r="I67" s="7">
        <v>99.433220788905871</v>
      </c>
      <c r="J67" s="7">
        <v>99.812920446750525</v>
      </c>
      <c r="K67" s="7">
        <v>99.279206486051677</v>
      </c>
      <c r="L67" s="7">
        <v>100.09629757547995</v>
      </c>
      <c r="M67" s="11">
        <v>101.37366576928355</v>
      </c>
    </row>
    <row r="68" spans="1:13" s="108" customFormat="1" ht="17.149999999999999" customHeight="1" x14ac:dyDescent="0.2">
      <c r="A68" s="206"/>
      <c r="B68" s="189"/>
      <c r="C68" s="119"/>
      <c r="D68" s="119"/>
      <c r="E68" s="119"/>
      <c r="F68" s="119"/>
      <c r="G68" s="119"/>
      <c r="H68" s="119"/>
      <c r="I68" s="132"/>
      <c r="J68" s="119"/>
      <c r="K68" s="119"/>
      <c r="L68" s="119"/>
      <c r="M68" s="120"/>
    </row>
    <row r="69" spans="1:13" ht="17.149999999999999" customHeight="1" x14ac:dyDescent="0.2">
      <c r="A69" s="9" t="s">
        <v>319</v>
      </c>
      <c r="B69" s="51">
        <f>DATEVALUE(LEFT(A69,4) &amp; "/1/1")</f>
        <v>40909</v>
      </c>
      <c r="C69" s="7">
        <v>99.552637982894424</v>
      </c>
      <c r="D69" s="7">
        <v>99.542926460029065</v>
      </c>
      <c r="E69" s="7">
        <v>99.429855983045329</v>
      </c>
      <c r="F69" s="7">
        <v>100.94822053212054</v>
      </c>
      <c r="G69" s="7">
        <v>100.08040968403917</v>
      </c>
      <c r="H69" s="7">
        <v>98.812962832933906</v>
      </c>
      <c r="I69" s="7">
        <v>99.433220788905871</v>
      </c>
      <c r="J69" s="7">
        <v>99.80070044675054</v>
      </c>
      <c r="K69" s="7">
        <v>99.279206486051663</v>
      </c>
      <c r="L69" s="7">
        <v>100.09629757547997</v>
      </c>
      <c r="M69" s="11">
        <v>101.37366576928355</v>
      </c>
    </row>
    <row r="70" spans="1:13" ht="17.149999999999999" customHeight="1" x14ac:dyDescent="0.2">
      <c r="A70" s="10" t="s">
        <v>80</v>
      </c>
      <c r="B70" s="202"/>
      <c r="C70" s="7">
        <v>99.47704872098501</v>
      </c>
      <c r="D70" s="7">
        <v>99.514654090017203</v>
      </c>
      <c r="E70" s="7">
        <v>99.270157434777317</v>
      </c>
      <c r="F70" s="7">
        <v>100.94822053212057</v>
      </c>
      <c r="G70" s="7">
        <v>100.08040968403917</v>
      </c>
      <c r="H70" s="7">
        <v>98.41207911827648</v>
      </c>
      <c r="I70" s="7">
        <v>99.385791746106733</v>
      </c>
      <c r="J70" s="7">
        <v>100.07204872779099</v>
      </c>
      <c r="K70" s="7">
        <v>99.603695287661253</v>
      </c>
      <c r="L70" s="7">
        <v>100.09629757547995</v>
      </c>
      <c r="M70" s="11">
        <v>101.37366576928355</v>
      </c>
    </row>
    <row r="71" spans="1:13" ht="17.149999999999999" customHeight="1" x14ac:dyDescent="0.2">
      <c r="A71" s="8" t="s">
        <v>320</v>
      </c>
      <c r="B71" s="202"/>
      <c r="C71" s="7">
        <v>100.67253163785445</v>
      </c>
      <c r="D71" s="7">
        <v>100.70588137136917</v>
      </c>
      <c r="E71" s="7">
        <v>100.94087010517494</v>
      </c>
      <c r="F71" s="7">
        <v>100.97523709005095</v>
      </c>
      <c r="G71" s="55">
        <v>100.29697268117944</v>
      </c>
      <c r="H71" s="7">
        <v>103.24180220965016</v>
      </c>
      <c r="I71" s="7">
        <v>99.359385825679041</v>
      </c>
      <c r="J71" s="7">
        <v>100.17016254923598</v>
      </c>
      <c r="K71" s="7">
        <v>99.88182854616997</v>
      </c>
      <c r="L71" s="7">
        <v>100.17031909800775</v>
      </c>
      <c r="M71" s="11">
        <v>101.52758613184687</v>
      </c>
    </row>
    <row r="72" spans="1:13" ht="17.149999999999999" customHeight="1" x14ac:dyDescent="0.2">
      <c r="A72" s="8" t="s">
        <v>82</v>
      </c>
      <c r="B72" s="202"/>
      <c r="C72" s="7">
        <v>100.71424624588971</v>
      </c>
      <c r="D72" s="7">
        <v>100.76181928329146</v>
      </c>
      <c r="E72" s="7">
        <v>100.98698461401605</v>
      </c>
      <c r="F72" s="7">
        <v>100.93889072997676</v>
      </c>
      <c r="G72" s="7">
        <v>100.43272122354209</v>
      </c>
      <c r="H72" s="7">
        <v>103.35503927908096</v>
      </c>
      <c r="I72" s="7">
        <v>99.354419207262254</v>
      </c>
      <c r="J72" s="7">
        <v>100.2484955004555</v>
      </c>
      <c r="K72" s="7">
        <v>99.88182854616997</v>
      </c>
      <c r="L72" s="7">
        <v>100.16501421995901</v>
      </c>
      <c r="M72" s="11">
        <v>101.52758613184687</v>
      </c>
    </row>
    <row r="73" spans="1:13" ht="17.149999999999999" customHeight="1" x14ac:dyDescent="0.2">
      <c r="A73" s="8" t="s">
        <v>72</v>
      </c>
      <c r="B73" s="202"/>
      <c r="C73" s="7">
        <v>100.74665099445281</v>
      </c>
      <c r="D73" s="7">
        <v>100.82492975874784</v>
      </c>
      <c r="E73" s="7">
        <v>101.00339493178595</v>
      </c>
      <c r="F73" s="7">
        <v>101.05286598862696</v>
      </c>
      <c r="G73" s="7">
        <v>100.48796708803077</v>
      </c>
      <c r="H73" s="7">
        <v>103.35503927908096</v>
      </c>
      <c r="I73" s="7">
        <v>99.354419207262254</v>
      </c>
      <c r="J73" s="7">
        <v>100.41807130752191</v>
      </c>
      <c r="K73" s="7">
        <v>99.940281219378804</v>
      </c>
      <c r="L73" s="7">
        <v>100.16501421995901</v>
      </c>
      <c r="M73" s="11">
        <v>101.52748942264608</v>
      </c>
    </row>
    <row r="74" spans="1:13" ht="17.149999999999999" customHeight="1" x14ac:dyDescent="0.2">
      <c r="A74" s="8" t="s">
        <v>73</v>
      </c>
      <c r="B74" s="202"/>
      <c r="C74" s="7">
        <v>100.58989435545286</v>
      </c>
      <c r="D74" s="7">
        <v>100.63780060230837</v>
      </c>
      <c r="E74" s="7">
        <v>100.80811932822246</v>
      </c>
      <c r="F74" s="7">
        <v>101.05014844674109</v>
      </c>
      <c r="G74" s="7">
        <v>100.42379994315377</v>
      </c>
      <c r="H74" s="7">
        <v>102.82994533352498</v>
      </c>
      <c r="I74" s="7">
        <v>99.336224839865181</v>
      </c>
      <c r="J74" s="7">
        <v>100.24951412679877</v>
      </c>
      <c r="K74" s="7">
        <v>99.331036938817505</v>
      </c>
      <c r="L74" s="7">
        <v>100.16501421995901</v>
      </c>
      <c r="M74" s="11">
        <v>101.52748942264608</v>
      </c>
    </row>
    <row r="75" spans="1:13" ht="17.149999999999999" customHeight="1" x14ac:dyDescent="0.2">
      <c r="A75" s="8" t="s">
        <v>74</v>
      </c>
      <c r="B75" s="202"/>
      <c r="C75" s="7">
        <v>100.26625786680546</v>
      </c>
      <c r="D75" s="7">
        <v>100.324643048228</v>
      </c>
      <c r="E75" s="7">
        <v>100.2973631025399</v>
      </c>
      <c r="F75" s="7">
        <v>101.03992342892377</v>
      </c>
      <c r="G75" s="7">
        <v>100.13190438539641</v>
      </c>
      <c r="H75" s="7">
        <v>101.42799787762667</v>
      </c>
      <c r="I75" s="7">
        <v>99.336224839865196</v>
      </c>
      <c r="J75" s="7">
        <v>100.38683488242873</v>
      </c>
      <c r="K75" s="7">
        <v>99.496592449836896</v>
      </c>
      <c r="L75" s="7">
        <v>100.16501421995901</v>
      </c>
      <c r="M75" s="11">
        <v>101.52748942264608</v>
      </c>
    </row>
    <row r="76" spans="1:13" ht="17.149999999999999" customHeight="1" x14ac:dyDescent="0.2">
      <c r="A76" s="8" t="s">
        <v>75</v>
      </c>
      <c r="B76" s="202"/>
      <c r="C76" s="7">
        <v>99.932127316928643</v>
      </c>
      <c r="D76" s="7">
        <v>99.977016516591618</v>
      </c>
      <c r="E76" s="7">
        <v>99.931951248114075</v>
      </c>
      <c r="F76" s="7">
        <v>101.06497013343137</v>
      </c>
      <c r="G76" s="7">
        <v>100.04885189839986</v>
      </c>
      <c r="H76" s="7">
        <v>100.38064613302679</v>
      </c>
      <c r="I76" s="7">
        <v>99.336224839865196</v>
      </c>
      <c r="J76" s="7">
        <v>100.07975468687283</v>
      </c>
      <c r="K76" s="7">
        <v>99.178725868670298</v>
      </c>
      <c r="L76" s="7">
        <v>99.680677753081795</v>
      </c>
      <c r="M76" s="11">
        <v>101.4755969039428</v>
      </c>
    </row>
    <row r="77" spans="1:13" ht="17.149999999999999" customHeight="1" x14ac:dyDescent="0.2">
      <c r="A77" s="8" t="s">
        <v>76</v>
      </c>
      <c r="B77" s="202"/>
      <c r="C77" s="7">
        <v>100.2165294576523</v>
      </c>
      <c r="D77" s="7">
        <v>100.25417729514166</v>
      </c>
      <c r="E77" s="7">
        <v>100.38743777169145</v>
      </c>
      <c r="F77" s="7">
        <v>101.33909265926917</v>
      </c>
      <c r="G77" s="7">
        <v>100.32787780335423</v>
      </c>
      <c r="H77" s="7">
        <v>100.87895905268877</v>
      </c>
      <c r="I77" s="7">
        <v>99.834717561616813</v>
      </c>
      <c r="J77" s="7">
        <v>99.950374877136525</v>
      </c>
      <c r="K77" s="7">
        <v>99.164288286252628</v>
      </c>
      <c r="L77" s="7">
        <v>99.680677753081795</v>
      </c>
      <c r="M77" s="11">
        <v>101.4755969039428</v>
      </c>
    </row>
    <row r="78" spans="1:13" ht="17.149999999999999" customHeight="1" x14ac:dyDescent="0.2">
      <c r="A78" s="8" t="s">
        <v>77</v>
      </c>
      <c r="B78" s="202"/>
      <c r="C78" s="7">
        <v>100.42070398053653</v>
      </c>
      <c r="D78" s="7">
        <v>100.43731024311427</v>
      </c>
      <c r="E78" s="7">
        <v>100.31986557231218</v>
      </c>
      <c r="F78" s="7">
        <v>101.32577265926918</v>
      </c>
      <c r="G78" s="7">
        <v>100.20997792490616</v>
      </c>
      <c r="H78" s="7">
        <v>100.71905028359562</v>
      </c>
      <c r="I78" s="7">
        <v>99.834717561616813</v>
      </c>
      <c r="J78" s="7">
        <v>100.7050563588064</v>
      </c>
      <c r="K78" s="7">
        <v>99.727177023740595</v>
      </c>
      <c r="L78" s="7">
        <v>99.903185244938655</v>
      </c>
      <c r="M78" s="11">
        <v>102.23467851893903</v>
      </c>
    </row>
    <row r="79" spans="1:13" ht="17.149999999999999" customHeight="1" x14ac:dyDescent="0.2">
      <c r="A79" s="8" t="s">
        <v>300</v>
      </c>
      <c r="B79" s="202"/>
      <c r="C79" s="7">
        <v>100.27327612653087</v>
      </c>
      <c r="D79" s="7">
        <v>100.30620253955223</v>
      </c>
      <c r="E79" s="7">
        <v>100.18147703873043</v>
      </c>
      <c r="F79" s="7">
        <v>101.30462216729323</v>
      </c>
      <c r="G79" s="7">
        <v>100.02772415976202</v>
      </c>
      <c r="H79" s="7">
        <v>100.35256104574701</v>
      </c>
      <c r="I79" s="7">
        <v>99.85008116777766</v>
      </c>
      <c r="J79" s="7">
        <v>100.59054722837224</v>
      </c>
      <c r="K79" s="7">
        <v>99.449043765218107</v>
      </c>
      <c r="L79" s="7">
        <v>99.903185244938655</v>
      </c>
      <c r="M79" s="11">
        <v>102.25800279078351</v>
      </c>
    </row>
    <row r="80" spans="1:13" s="108" customFormat="1" ht="17.149999999999999" customHeight="1" x14ac:dyDescent="0.2">
      <c r="A80" s="8" t="s">
        <v>79</v>
      </c>
      <c r="B80" s="189"/>
      <c r="C80" s="7">
        <v>100.53576531218859</v>
      </c>
      <c r="D80" s="7">
        <v>100.58192783684636</v>
      </c>
      <c r="E80" s="7">
        <v>100.5764382064398</v>
      </c>
      <c r="F80" s="7">
        <v>102.33580576800937</v>
      </c>
      <c r="G80" s="7">
        <v>100.43859978011828</v>
      </c>
      <c r="H80" s="7">
        <v>101.05910871059372</v>
      </c>
      <c r="I80" s="7">
        <v>99.87658572652046</v>
      </c>
      <c r="J80" s="7">
        <v>100.59444289783548</v>
      </c>
      <c r="K80" s="7">
        <v>99.727177023740595</v>
      </c>
      <c r="L80" s="7">
        <v>99.903185244938655</v>
      </c>
      <c r="M80" s="11">
        <v>102.25800279078351</v>
      </c>
    </row>
    <row r="81" spans="1:13" s="108" customFormat="1" ht="17.149999999999999" customHeight="1" x14ac:dyDescent="0.2">
      <c r="A81" s="206"/>
      <c r="B81" s="189"/>
      <c r="C81" s="119"/>
      <c r="D81" s="119"/>
      <c r="E81" s="119"/>
      <c r="F81" s="119"/>
      <c r="G81" s="119"/>
      <c r="H81" s="119"/>
      <c r="I81" s="132"/>
      <c r="J81" s="119"/>
      <c r="K81" s="119"/>
      <c r="L81" s="119"/>
      <c r="M81" s="120"/>
    </row>
    <row r="82" spans="1:13" ht="17.149999999999999" customHeight="1" x14ac:dyDescent="0.2">
      <c r="A82" s="9" t="s">
        <v>256</v>
      </c>
      <c r="B82" s="51">
        <f>DATEVALUE(LEFT(A82,4) &amp; "/1/1")</f>
        <v>41275</v>
      </c>
      <c r="C82" s="7">
        <v>100.55234471994589</v>
      </c>
      <c r="D82" s="7">
        <v>100.66751803001641</v>
      </c>
      <c r="E82" s="7">
        <v>100.56998044229586</v>
      </c>
      <c r="F82" s="7">
        <v>102.3140899979546</v>
      </c>
      <c r="G82" s="7">
        <v>100.47684691707326</v>
      </c>
      <c r="H82" s="7">
        <v>101.03577286076256</v>
      </c>
      <c r="I82" s="7">
        <v>99.87658572652046</v>
      </c>
      <c r="J82" s="7">
        <v>100.88988069720085</v>
      </c>
      <c r="K82" s="7">
        <v>100.29668798164403</v>
      </c>
      <c r="L82" s="7">
        <v>99.903185244938655</v>
      </c>
      <c r="M82" s="11">
        <v>102.25800279078351</v>
      </c>
    </row>
    <row r="83" spans="1:13" ht="17.149999999999999" customHeight="1" x14ac:dyDescent="0.2">
      <c r="A83" s="10" t="s">
        <v>80</v>
      </c>
      <c r="B83" s="202"/>
      <c r="C83" s="7">
        <v>101.37058426431688</v>
      </c>
      <c r="D83" s="7">
        <v>101.45956178909039</v>
      </c>
      <c r="E83" s="7">
        <v>101.55305537258701</v>
      </c>
      <c r="F83" s="7">
        <v>102.29872481791574</v>
      </c>
      <c r="G83" s="7">
        <v>100.91505763421034</v>
      </c>
      <c r="H83" s="7">
        <v>103.6958782034272</v>
      </c>
      <c r="I83" s="7">
        <v>99.93804015117054</v>
      </c>
      <c r="J83" s="7">
        <v>101.24641849657306</v>
      </c>
      <c r="K83" s="7">
        <v>100.86619893956119</v>
      </c>
      <c r="L83" s="7">
        <v>99.903185244938655</v>
      </c>
      <c r="M83" s="11">
        <v>102.25800279078351</v>
      </c>
    </row>
    <row r="84" spans="1:13" ht="17.149999999999999" customHeight="1" x14ac:dyDescent="0.2">
      <c r="A84" s="8" t="s">
        <v>81</v>
      </c>
      <c r="B84" s="202"/>
      <c r="C84" s="7">
        <v>101.6615710142239</v>
      </c>
      <c r="D84" s="7">
        <v>101.74569709425417</v>
      </c>
      <c r="E84" s="7">
        <v>102.08625271569215</v>
      </c>
      <c r="F84" s="7">
        <v>102.33246852379595</v>
      </c>
      <c r="G84" s="55">
        <v>101.20157084890151</v>
      </c>
      <c r="H84" s="7">
        <v>104.81086489292458</v>
      </c>
      <c r="I84" s="7">
        <v>100.19569268888768</v>
      </c>
      <c r="J84" s="7">
        <v>100.96931069720085</v>
      </c>
      <c r="K84" s="7">
        <v>100.29668798164403</v>
      </c>
      <c r="L84" s="7">
        <v>99.903185244938655</v>
      </c>
      <c r="M84" s="11">
        <v>102.25800279078351</v>
      </c>
    </row>
    <row r="85" spans="1:13" ht="17.149999999999999" customHeight="1" x14ac:dyDescent="0.2">
      <c r="A85" s="8" t="s">
        <v>82</v>
      </c>
      <c r="B85" s="202"/>
      <c r="C85" s="7">
        <v>102.38085664557886</v>
      </c>
      <c r="D85" s="7">
        <v>102.47090403241363</v>
      </c>
      <c r="E85" s="7">
        <v>102.36719172435008</v>
      </c>
      <c r="F85" s="7">
        <v>102.71654305421713</v>
      </c>
      <c r="G85" s="7">
        <v>101.76313751606769</v>
      </c>
      <c r="H85" s="7">
        <v>104.97077366202751</v>
      </c>
      <c r="I85" s="7">
        <v>100.48650914949789</v>
      </c>
      <c r="J85" s="7">
        <v>102.70734360386319</v>
      </c>
      <c r="K85" s="7">
        <v>103.09095465609873</v>
      </c>
      <c r="L85" s="7">
        <v>99.903185244938655</v>
      </c>
      <c r="M85" s="11">
        <v>102.25874422798969</v>
      </c>
    </row>
    <row r="86" spans="1:13" ht="17.149999999999999" customHeight="1" x14ac:dyDescent="0.2">
      <c r="A86" s="8" t="s">
        <v>72</v>
      </c>
      <c r="B86" s="202"/>
      <c r="C86" s="7">
        <v>102.37872588399978</v>
      </c>
      <c r="D86" s="7">
        <v>102.49535680041561</v>
      </c>
      <c r="E86" s="7">
        <v>102.38628988864582</v>
      </c>
      <c r="F86" s="7">
        <v>102.79412207026162</v>
      </c>
      <c r="G86" s="7">
        <v>101.72234056997846</v>
      </c>
      <c r="H86" s="7">
        <v>104.97077366202751</v>
      </c>
      <c r="I86" s="7">
        <v>100.51991281044448</v>
      </c>
      <c r="J86" s="7">
        <v>102.74400360386319</v>
      </c>
      <c r="K86" s="7">
        <v>103.09095465609873</v>
      </c>
      <c r="L86" s="7">
        <v>99.903185244938655</v>
      </c>
      <c r="M86" s="11">
        <v>102.25874422798969</v>
      </c>
    </row>
    <row r="87" spans="1:13" ht="17.149999999999999" customHeight="1" x14ac:dyDescent="0.2">
      <c r="A87" s="8" t="s">
        <v>73</v>
      </c>
      <c r="B87" s="202"/>
      <c r="C87" s="7">
        <v>102.59384104045338</v>
      </c>
      <c r="D87" s="7">
        <v>102.71813868129877</v>
      </c>
      <c r="E87" s="7">
        <v>102.78183610197222</v>
      </c>
      <c r="F87" s="7">
        <v>102.84772508630616</v>
      </c>
      <c r="G87" s="7">
        <v>101.80069696471941</v>
      </c>
      <c r="H87" s="7">
        <v>105.65041000710588</v>
      </c>
      <c r="I87" s="7">
        <v>100.84238457942295</v>
      </c>
      <c r="J87" s="7">
        <v>102.57292360386319</v>
      </c>
      <c r="K87" s="7">
        <v>103.09095465609873</v>
      </c>
      <c r="L87" s="7">
        <v>99.903185244938655</v>
      </c>
      <c r="M87" s="11">
        <v>102.25874422798969</v>
      </c>
    </row>
    <row r="88" spans="1:13" ht="17.149999999999999" customHeight="1" x14ac:dyDescent="0.2">
      <c r="A88" s="8" t="s">
        <v>74</v>
      </c>
      <c r="B88" s="202"/>
      <c r="C88" s="7">
        <v>102.57407524225286</v>
      </c>
      <c r="D88" s="7">
        <v>102.67381126706036</v>
      </c>
      <c r="E88" s="7">
        <v>102.73317414020966</v>
      </c>
      <c r="F88" s="7">
        <v>102.97509308630615</v>
      </c>
      <c r="G88" s="7">
        <v>101.71764447772283</v>
      </c>
      <c r="H88" s="7">
        <v>105.49050123800293</v>
      </c>
      <c r="I88" s="7">
        <v>100.84639925235786</v>
      </c>
      <c r="J88" s="7">
        <v>102.5384779344068</v>
      </c>
      <c r="K88" s="7">
        <v>102.81282139759001</v>
      </c>
      <c r="L88" s="7">
        <v>99.903185244938655</v>
      </c>
      <c r="M88" s="11">
        <v>102.25874422798969</v>
      </c>
    </row>
    <row r="89" spans="1:13" ht="17.149999999999999" customHeight="1" x14ac:dyDescent="0.2">
      <c r="A89" s="8" t="s">
        <v>75</v>
      </c>
      <c r="B89" s="202"/>
      <c r="C89" s="7">
        <v>102.78281534454349</v>
      </c>
      <c r="D89" s="7">
        <v>102.88595874519919</v>
      </c>
      <c r="E89" s="7">
        <v>103.01961768090713</v>
      </c>
      <c r="F89" s="7">
        <v>103.01965430020688</v>
      </c>
      <c r="G89" s="7">
        <v>101.78648932424684</v>
      </c>
      <c r="H89" s="7">
        <v>106.29226866731783</v>
      </c>
      <c r="I89" s="7">
        <v>100.84639925235786</v>
      </c>
      <c r="J89" s="7">
        <v>102.5812479344068</v>
      </c>
      <c r="K89" s="7">
        <v>102.81282139759001</v>
      </c>
      <c r="L89" s="7">
        <v>99.903185244938655</v>
      </c>
      <c r="M89" s="11">
        <v>102.25874422798969</v>
      </c>
    </row>
    <row r="90" spans="1:13" ht="17.149999999999999" customHeight="1" x14ac:dyDescent="0.2">
      <c r="A90" s="8" t="s">
        <v>76</v>
      </c>
      <c r="B90" s="202"/>
      <c r="C90" s="7">
        <v>104.28983280800304</v>
      </c>
      <c r="D90" s="7">
        <v>104.41787099138178</v>
      </c>
      <c r="E90" s="7">
        <v>104.58956262784858</v>
      </c>
      <c r="F90" s="7">
        <v>103.12217236917323</v>
      </c>
      <c r="G90" s="7">
        <v>102.28889643241709</v>
      </c>
      <c r="H90" s="7">
        <v>109.70595483554543</v>
      </c>
      <c r="I90" s="7">
        <v>101.57816809341632</v>
      </c>
      <c r="J90" s="7">
        <v>104.02645460401513</v>
      </c>
      <c r="K90" s="7">
        <v>105.28705188078661</v>
      </c>
      <c r="L90" s="7">
        <v>99.90902666026436</v>
      </c>
      <c r="M90" s="11">
        <v>103.16830064036316</v>
      </c>
    </row>
    <row r="91" spans="1:13" ht="17.149999999999999" customHeight="1" x14ac:dyDescent="0.2">
      <c r="A91" s="8" t="s">
        <v>321</v>
      </c>
      <c r="B91" s="202"/>
      <c r="C91" s="7">
        <v>104.59244841156287</v>
      </c>
      <c r="D91" s="7">
        <v>104.72925800759533</v>
      </c>
      <c r="E91" s="7">
        <v>104.95445387689703</v>
      </c>
      <c r="F91" s="7">
        <v>103.1144226312075</v>
      </c>
      <c r="G91" s="7">
        <v>102.34900063723389</v>
      </c>
      <c r="H91" s="7">
        <v>110.75330658014211</v>
      </c>
      <c r="I91" s="7">
        <v>101.57816809341632</v>
      </c>
      <c r="J91" s="7">
        <v>104.21586460401512</v>
      </c>
      <c r="K91" s="7">
        <v>105.28705188078659</v>
      </c>
      <c r="L91" s="7">
        <v>99.90902666026436</v>
      </c>
      <c r="M91" s="11">
        <v>103.16830064036316</v>
      </c>
    </row>
    <row r="92" spans="1:13" ht="17.149999999999999" customHeight="1" x14ac:dyDescent="0.2">
      <c r="A92" s="8" t="s">
        <v>300</v>
      </c>
      <c r="B92" s="202"/>
      <c r="C92" s="7">
        <v>104.82361101864385</v>
      </c>
      <c r="D92" s="7">
        <v>104.94954149380062</v>
      </c>
      <c r="E92" s="7">
        <v>105.2124006877232</v>
      </c>
      <c r="F92" s="7">
        <v>103.13414286115277</v>
      </c>
      <c r="G92" s="7">
        <v>102.4711501975612</v>
      </c>
      <c r="H92" s="7">
        <v>111.48545015627003</v>
      </c>
      <c r="I92" s="7">
        <v>101.56244753805771</v>
      </c>
      <c r="J92" s="7">
        <v>104.35028460401513</v>
      </c>
      <c r="K92" s="7">
        <v>105.28705188078659</v>
      </c>
      <c r="L92" s="7">
        <v>99.90902666026436</v>
      </c>
      <c r="M92" s="11">
        <v>103.16830064036316</v>
      </c>
    </row>
    <row r="93" spans="1:13" s="108" customFormat="1" ht="17.149999999999999" customHeight="1" x14ac:dyDescent="0.2">
      <c r="A93" s="8" t="s">
        <v>79</v>
      </c>
      <c r="B93" s="189"/>
      <c r="C93" s="7">
        <v>106.46689106139858</v>
      </c>
      <c r="D93" s="7">
        <v>106.63613660736827</v>
      </c>
      <c r="E93" s="7">
        <v>107.6441673278723</v>
      </c>
      <c r="F93" s="7">
        <v>109.1880047026149</v>
      </c>
      <c r="G93" s="7">
        <v>103.23062392864846</v>
      </c>
      <c r="H93" s="7">
        <v>115.23230125093774</v>
      </c>
      <c r="I93" s="7">
        <v>102.60309786232946</v>
      </c>
      <c r="J93" s="7">
        <v>104.33806460401512</v>
      </c>
      <c r="K93" s="7">
        <v>105.28705188078659</v>
      </c>
      <c r="L93" s="7">
        <v>99.90902666026436</v>
      </c>
      <c r="M93" s="11">
        <v>103.16830064036316</v>
      </c>
    </row>
    <row r="94" spans="1:13" s="108" customFormat="1" ht="17.149999999999999" customHeight="1" x14ac:dyDescent="0.2">
      <c r="A94" s="206"/>
      <c r="B94" s="189"/>
      <c r="C94" s="119"/>
      <c r="D94" s="119"/>
      <c r="E94" s="119"/>
      <c r="F94" s="119"/>
      <c r="G94" s="119"/>
      <c r="H94" s="119"/>
      <c r="I94" s="132"/>
      <c r="J94" s="119"/>
      <c r="K94" s="119"/>
      <c r="L94" s="119"/>
      <c r="M94" s="120"/>
    </row>
    <row r="95" spans="1:13" ht="17.149999999999999" customHeight="1" x14ac:dyDescent="0.2">
      <c r="A95" s="9" t="s">
        <v>257</v>
      </c>
      <c r="B95" s="51">
        <f>DATEVALUE(LEFT(A95,4) &amp; "/1/1")</f>
        <v>41640</v>
      </c>
      <c r="C95" s="7">
        <v>106.92213214012111</v>
      </c>
      <c r="D95" s="7">
        <v>107.13599064110393</v>
      </c>
      <c r="E95" s="7">
        <v>108.34136422791593</v>
      </c>
      <c r="F95" s="7">
        <v>109.17546503060009</v>
      </c>
      <c r="G95" s="7">
        <v>103.48743081702231</v>
      </c>
      <c r="H95" s="7">
        <v>117.08602979457658</v>
      </c>
      <c r="I95" s="7">
        <v>102.68259234176529</v>
      </c>
      <c r="J95" s="7">
        <v>104.38802350370464</v>
      </c>
      <c r="K95" s="7">
        <v>105.57180735975207</v>
      </c>
      <c r="L95" s="7">
        <v>99.90902666026436</v>
      </c>
      <c r="M95" s="11">
        <v>103.16830064036316</v>
      </c>
    </row>
    <row r="96" spans="1:13" ht="17.149999999999999" customHeight="1" x14ac:dyDescent="0.2">
      <c r="A96" s="10" t="s">
        <v>80</v>
      </c>
      <c r="B96" s="202"/>
      <c r="C96" s="7">
        <v>107.45378673238243</v>
      </c>
      <c r="D96" s="7">
        <v>107.66612247533395</v>
      </c>
      <c r="E96" s="7">
        <v>108.70934951824934</v>
      </c>
      <c r="F96" s="7">
        <v>109.30300472253046</v>
      </c>
      <c r="G96" s="7">
        <v>103.72432178822295</v>
      </c>
      <c r="H96" s="7">
        <v>117.73249782451582</v>
      </c>
      <c r="I96" s="7">
        <v>102.92167483673151</v>
      </c>
      <c r="J96" s="7">
        <v>105.28781116824798</v>
      </c>
      <c r="K96" s="7">
        <v>106.87727597544136</v>
      </c>
      <c r="L96" s="7">
        <v>99.909026660264374</v>
      </c>
      <c r="M96" s="11">
        <v>103.16859076796558</v>
      </c>
    </row>
    <row r="97" spans="1:13" ht="17.149999999999999" customHeight="1" x14ac:dyDescent="0.2">
      <c r="A97" s="8" t="s">
        <v>81</v>
      </c>
      <c r="B97" s="202"/>
      <c r="C97" s="7">
        <v>108.81663857630249</v>
      </c>
      <c r="D97" s="7">
        <v>109.03377438901865</v>
      </c>
      <c r="E97" s="7">
        <v>110.74659355174769</v>
      </c>
      <c r="F97" s="7">
        <v>109.40170698456474</v>
      </c>
      <c r="G97" s="55">
        <v>104.24077673707613</v>
      </c>
      <c r="H97" s="7">
        <v>121.92058139560746</v>
      </c>
      <c r="I97" s="7">
        <v>104.0860161578902</v>
      </c>
      <c r="J97" s="7">
        <v>105.12895116824798</v>
      </c>
      <c r="K97" s="7">
        <v>106.87727597544136</v>
      </c>
      <c r="L97" s="7">
        <v>99.90902666026436</v>
      </c>
      <c r="M97" s="11">
        <v>103.16859076796558</v>
      </c>
    </row>
    <row r="98" spans="1:13" ht="17.149999999999999" customHeight="1" x14ac:dyDescent="0.2">
      <c r="A98" s="8" t="s">
        <v>322</v>
      </c>
      <c r="B98" s="202"/>
      <c r="C98" s="7">
        <v>108.82396105395541</v>
      </c>
      <c r="D98" s="7">
        <v>109.03111081074809</v>
      </c>
      <c r="E98" s="7">
        <v>110.69499302843418</v>
      </c>
      <c r="F98" s="7">
        <v>109.46116829650538</v>
      </c>
      <c r="G98" s="7">
        <v>104.19597138704805</v>
      </c>
      <c r="H98" s="7">
        <v>121.76067262651434</v>
      </c>
      <c r="I98" s="7">
        <v>104.09003083082511</v>
      </c>
      <c r="J98" s="7">
        <v>105.23785226855846</v>
      </c>
      <c r="K98" s="7">
        <v>106.59252049647588</v>
      </c>
      <c r="L98" s="7">
        <v>99.90902666026436</v>
      </c>
      <c r="M98" s="11">
        <v>103.1685907679656</v>
      </c>
    </row>
    <row r="99" spans="1:13" ht="17.149999999999999" customHeight="1" x14ac:dyDescent="0.2">
      <c r="A99" s="8" t="s">
        <v>304</v>
      </c>
      <c r="B99" s="202"/>
      <c r="C99" s="7">
        <v>108.85560166618095</v>
      </c>
      <c r="D99" s="7">
        <v>109.09039513555831</v>
      </c>
      <c r="E99" s="7">
        <v>110.7279527538323</v>
      </c>
      <c r="F99" s="7">
        <v>109.55134052645063</v>
      </c>
      <c r="G99" s="7">
        <v>104.44755255459684</v>
      </c>
      <c r="H99" s="7">
        <v>121.76067262651434</v>
      </c>
      <c r="I99" s="7">
        <v>104.09003083082511</v>
      </c>
      <c r="J99" s="7">
        <v>105.35715046365846</v>
      </c>
      <c r="K99" s="7">
        <v>107.01670749647589</v>
      </c>
      <c r="L99" s="7">
        <v>99.909026660264345</v>
      </c>
      <c r="M99" s="11">
        <v>103.16859076796558</v>
      </c>
    </row>
    <row r="100" spans="1:13" ht="17.149999999999999" customHeight="1" x14ac:dyDescent="0.2">
      <c r="A100" s="8" t="s">
        <v>73</v>
      </c>
      <c r="B100" s="202"/>
      <c r="C100" s="7">
        <v>109.50624836136039</v>
      </c>
      <c r="D100" s="7">
        <v>109.74356378880032</v>
      </c>
      <c r="E100" s="7">
        <v>111.47733526048502</v>
      </c>
      <c r="F100" s="7">
        <v>109.65377784140051</v>
      </c>
      <c r="G100" s="7">
        <v>104.78541988384022</v>
      </c>
      <c r="H100" s="7">
        <v>122.8978142733252</v>
      </c>
      <c r="I100" s="7">
        <v>104.77314638924396</v>
      </c>
      <c r="J100" s="7">
        <v>105.79097425135184</v>
      </c>
      <c r="K100" s="7">
        <v>107.77293892876135</v>
      </c>
      <c r="L100" s="7">
        <v>99.981463296714196</v>
      </c>
      <c r="M100" s="11">
        <v>103.16859076796558</v>
      </c>
    </row>
    <row r="101" spans="1:13" ht="17.149999999999999" customHeight="1" x14ac:dyDescent="0.2">
      <c r="A101" s="8" t="s">
        <v>74</v>
      </c>
      <c r="B101" s="202"/>
      <c r="C101" s="7">
        <v>109.45462600299568</v>
      </c>
      <c r="D101" s="7">
        <v>109.69255926409343</v>
      </c>
      <c r="E101" s="7">
        <v>111.32576180023148</v>
      </c>
      <c r="F101" s="7">
        <v>111.67461865066682</v>
      </c>
      <c r="G101" s="7">
        <v>104.75931313409913</v>
      </c>
      <c r="H101" s="7">
        <v>121.93613807491717</v>
      </c>
      <c r="I101" s="7">
        <v>104.7397427282957</v>
      </c>
      <c r="J101" s="7">
        <v>105.96924315104137</v>
      </c>
      <c r="K101" s="7">
        <v>108.05769440772681</v>
      </c>
      <c r="L101" s="7">
        <v>99.981463296714196</v>
      </c>
      <c r="M101" s="11">
        <v>103.16859076796558</v>
      </c>
    </row>
    <row r="102" spans="1:13" ht="17.149999999999999" customHeight="1" x14ac:dyDescent="0.2">
      <c r="A102" s="8" t="s">
        <v>75</v>
      </c>
      <c r="B102" s="202"/>
      <c r="C102" s="7">
        <v>109.37824545898353</v>
      </c>
      <c r="D102" s="7">
        <v>109.64437699143787</v>
      </c>
      <c r="E102" s="7">
        <v>111.23935252765052</v>
      </c>
      <c r="F102" s="7">
        <v>111.64579917473182</v>
      </c>
      <c r="G102" s="7">
        <v>104.60911567333706</v>
      </c>
      <c r="H102" s="7">
        <v>121.77622930582405</v>
      </c>
      <c r="I102" s="7">
        <v>104.70901551597066</v>
      </c>
      <c r="J102" s="7">
        <v>106.00820941117736</v>
      </c>
      <c r="K102" s="7">
        <v>108.23434081861761</v>
      </c>
      <c r="L102" s="7">
        <v>99.981463296714196</v>
      </c>
      <c r="M102" s="11">
        <v>103.16859076796558</v>
      </c>
    </row>
    <row r="103" spans="1:13" ht="17.149999999999999" customHeight="1" x14ac:dyDescent="0.2">
      <c r="A103" s="8" t="s">
        <v>76</v>
      </c>
      <c r="B103" s="202"/>
      <c r="C103" s="7">
        <v>111.43331308806678</v>
      </c>
      <c r="D103" s="7">
        <v>111.74300697451041</v>
      </c>
      <c r="E103" s="7">
        <v>113.70800354550886</v>
      </c>
      <c r="F103" s="7">
        <v>111.94188748927417</v>
      </c>
      <c r="G103" s="7">
        <v>105.8141751207492</v>
      </c>
      <c r="H103" s="7">
        <v>126.24143965535285</v>
      </c>
      <c r="I103" s="7">
        <v>106.41512812566503</v>
      </c>
      <c r="J103" s="7">
        <v>107.2632788128146</v>
      </c>
      <c r="K103" s="7">
        <v>109.74274758472286</v>
      </c>
      <c r="L103" s="7">
        <v>101.15396839894535</v>
      </c>
      <c r="M103" s="11">
        <v>103.79199222329662</v>
      </c>
    </row>
    <row r="104" spans="1:13" ht="17.149999999999999" customHeight="1" x14ac:dyDescent="0.2">
      <c r="A104" s="8" t="s">
        <v>77</v>
      </c>
      <c r="B104" s="202"/>
      <c r="C104" s="7">
        <v>111.50579796706671</v>
      </c>
      <c r="D104" s="7">
        <v>111.82777331979266</v>
      </c>
      <c r="E104" s="7">
        <v>113.73445604028764</v>
      </c>
      <c r="F104" s="7">
        <v>111.89826811138265</v>
      </c>
      <c r="G104" s="7">
        <v>105.93741589538936</v>
      </c>
      <c r="H104" s="7">
        <v>126.24143965535285</v>
      </c>
      <c r="I104" s="7">
        <v>106.4558660469061</v>
      </c>
      <c r="J104" s="7">
        <v>107.48098696683734</v>
      </c>
      <c r="K104" s="7">
        <v>109.74274758472286</v>
      </c>
      <c r="L104" s="7">
        <v>101.2994457794491</v>
      </c>
      <c r="M104" s="11">
        <v>103.94051620853737</v>
      </c>
    </row>
    <row r="105" spans="1:13" ht="17.149999999999999" customHeight="1" x14ac:dyDescent="0.2">
      <c r="A105" s="8" t="s">
        <v>78</v>
      </c>
      <c r="B105" s="202"/>
      <c r="C105" s="7">
        <v>111.2255188530502</v>
      </c>
      <c r="D105" s="7">
        <v>111.56706052479018</v>
      </c>
      <c r="E105" s="7">
        <v>113.51594315820749</v>
      </c>
      <c r="F105" s="7">
        <v>111.86702689748192</v>
      </c>
      <c r="G105" s="7">
        <v>105.78466862550142</v>
      </c>
      <c r="H105" s="7">
        <v>125.59497162541358</v>
      </c>
      <c r="I105" s="7">
        <v>106.50195686539196</v>
      </c>
      <c r="J105" s="7">
        <v>107.12406833558592</v>
      </c>
      <c r="K105" s="7">
        <v>109.74274758472286</v>
      </c>
      <c r="L105" s="7">
        <v>101.36579629491369</v>
      </c>
      <c r="M105" s="11">
        <v>103.03855744427206</v>
      </c>
    </row>
    <row r="106" spans="1:13" s="108" customFormat="1" ht="17.149999999999999" customHeight="1" x14ac:dyDescent="0.2">
      <c r="A106" s="8" t="s">
        <v>79</v>
      </c>
      <c r="B106" s="189"/>
      <c r="C106" s="7">
        <v>112.04612007041477</v>
      </c>
      <c r="D106" s="7">
        <v>112.38713226365772</v>
      </c>
      <c r="E106" s="7">
        <v>114.61217632372939</v>
      </c>
      <c r="F106" s="7">
        <v>118.47090507318593</v>
      </c>
      <c r="G106" s="7">
        <v>106.07099724506703</v>
      </c>
      <c r="H106" s="7">
        <v>125.5417593524202</v>
      </c>
      <c r="I106" s="7">
        <v>107.46065850261085</v>
      </c>
      <c r="J106" s="7">
        <v>107.31455723526859</v>
      </c>
      <c r="K106" s="7">
        <v>110.02750306367457</v>
      </c>
      <c r="L106" s="7">
        <v>101.36579629491369</v>
      </c>
      <c r="M106" s="11">
        <v>103.03855744427206</v>
      </c>
    </row>
    <row r="107" spans="1:13" s="108" customFormat="1" ht="17.149999999999999" customHeight="1" x14ac:dyDescent="0.2">
      <c r="A107" s="206"/>
      <c r="B107" s="189"/>
      <c r="C107" s="119"/>
      <c r="D107" s="119"/>
      <c r="E107" s="119"/>
      <c r="F107" s="119"/>
      <c r="G107" s="119"/>
      <c r="H107" s="119"/>
      <c r="I107" s="132"/>
      <c r="J107" s="119"/>
      <c r="K107" s="119"/>
      <c r="L107" s="119"/>
      <c r="M107" s="120"/>
    </row>
    <row r="108" spans="1:13" ht="17.149999999999999" customHeight="1" x14ac:dyDescent="0.2">
      <c r="A108" s="9" t="s">
        <v>258</v>
      </c>
      <c r="B108" s="51">
        <f>DATEVALUE(LEFT(A108,4) &amp; "/1/1")</f>
        <v>42005</v>
      </c>
      <c r="C108" s="7">
        <v>111.98225272953606</v>
      </c>
      <c r="D108" s="7">
        <v>112.37879559430154</v>
      </c>
      <c r="E108" s="7">
        <v>114.60822314813427</v>
      </c>
      <c r="F108" s="7">
        <v>118.44697182542336</v>
      </c>
      <c r="G108" s="7">
        <v>105.90610958795678</v>
      </c>
      <c r="H108" s="7">
        <v>125.5417593524202</v>
      </c>
      <c r="I108" s="7">
        <v>107.49138571493587</v>
      </c>
      <c r="J108" s="7">
        <v>107.29622723526859</v>
      </c>
      <c r="K108" s="7">
        <v>110.02750306367457</v>
      </c>
      <c r="L108" s="7">
        <v>101.36579629491369</v>
      </c>
      <c r="M108" s="11">
        <v>103.03855744427206</v>
      </c>
    </row>
    <row r="109" spans="1:13" ht="17.149999999999999" customHeight="1" x14ac:dyDescent="0.2">
      <c r="A109" s="10" t="s">
        <v>80</v>
      </c>
      <c r="B109" s="202"/>
      <c r="C109" s="7">
        <v>111.89690315193467</v>
      </c>
      <c r="D109" s="7">
        <v>112.24891955154344</v>
      </c>
      <c r="E109" s="7">
        <v>114.38266231549656</v>
      </c>
      <c r="F109" s="7">
        <v>118.47243256158815</v>
      </c>
      <c r="G109" s="7">
        <v>105.60401479367087</v>
      </c>
      <c r="H109" s="7">
        <v>124.79772224974532</v>
      </c>
      <c r="I109" s="7">
        <v>107.61374853599835</v>
      </c>
      <c r="J109" s="7">
        <v>107.38448991814286</v>
      </c>
      <c r="K109" s="7">
        <v>109.81172482856532</v>
      </c>
      <c r="L109" s="7">
        <v>101.36579629491369</v>
      </c>
      <c r="M109" s="11">
        <v>103.03876698087382</v>
      </c>
    </row>
    <row r="110" spans="1:13" ht="17.149999999999999" customHeight="1" x14ac:dyDescent="0.2">
      <c r="A110" s="8" t="s">
        <v>81</v>
      </c>
      <c r="B110" s="202"/>
      <c r="C110" s="7">
        <v>112.56788494474898</v>
      </c>
      <c r="D110" s="7">
        <v>112.91550013982084</v>
      </c>
      <c r="E110" s="7">
        <v>115.3443131963445</v>
      </c>
      <c r="F110" s="7">
        <v>118.51825085748426</v>
      </c>
      <c r="G110" s="55">
        <v>105.72449957048808</v>
      </c>
      <c r="H110" s="7">
        <v>127.3836651488535</v>
      </c>
      <c r="I110" s="7">
        <v>107.73705726713239</v>
      </c>
      <c r="J110" s="7">
        <v>107.37837991814287</v>
      </c>
      <c r="K110" s="7">
        <v>109.81172482856533</v>
      </c>
      <c r="L110" s="7">
        <v>101.36579629491369</v>
      </c>
      <c r="M110" s="11">
        <v>103.03876698087382</v>
      </c>
    </row>
    <row r="111" spans="1:13" ht="17.149999999999999" customHeight="1" x14ac:dyDescent="0.2">
      <c r="A111" s="8" t="s">
        <v>82</v>
      </c>
      <c r="B111" s="202"/>
      <c r="C111" s="7">
        <v>112.60281693796769</v>
      </c>
      <c r="D111" s="7">
        <v>112.93511741064586</v>
      </c>
      <c r="E111" s="7">
        <v>115.29846386273464</v>
      </c>
      <c r="F111" s="7">
        <v>118.46005052949911</v>
      </c>
      <c r="G111" s="7">
        <v>106.05098260235046</v>
      </c>
      <c r="H111" s="7">
        <v>127.17721527402166</v>
      </c>
      <c r="I111" s="7">
        <v>107.73571904282073</v>
      </c>
      <c r="J111" s="7">
        <v>107.54724558759924</v>
      </c>
      <c r="K111" s="7">
        <v>110.08985808707403</v>
      </c>
      <c r="L111" s="7">
        <v>101.36579629491369</v>
      </c>
      <c r="M111" s="11">
        <v>103.03876698087382</v>
      </c>
    </row>
    <row r="112" spans="1:13" ht="17.149999999999999" customHeight="1" x14ac:dyDescent="0.2">
      <c r="A112" s="8" t="s">
        <v>72</v>
      </c>
      <c r="B112" s="202"/>
      <c r="C112" s="7">
        <v>112.66757171910882</v>
      </c>
      <c r="D112" s="7">
        <v>113.01332039759954</v>
      </c>
      <c r="E112" s="7">
        <v>115.30301355184783</v>
      </c>
      <c r="F112" s="7">
        <v>118.47657259544999</v>
      </c>
      <c r="G112" s="7">
        <v>106.08158031191948</v>
      </c>
      <c r="H112" s="7">
        <v>127.17721527402166</v>
      </c>
      <c r="I112" s="7">
        <v>107.73571904282073</v>
      </c>
      <c r="J112" s="7">
        <v>107.79336070091865</v>
      </c>
      <c r="K112" s="7">
        <v>110.08985808707403</v>
      </c>
      <c r="L112" s="7">
        <v>101.8763626069031</v>
      </c>
      <c r="M112" s="11">
        <v>103.03876698087382</v>
      </c>
    </row>
    <row r="113" spans="1:13" ht="17.149999999999999" customHeight="1" x14ac:dyDescent="0.2">
      <c r="A113" s="8" t="s">
        <v>73</v>
      </c>
      <c r="B113" s="202"/>
      <c r="C113" s="7">
        <v>112.6725249952015</v>
      </c>
      <c r="D113" s="7">
        <v>112.99779944639705</v>
      </c>
      <c r="E113" s="7">
        <v>115.33465879662818</v>
      </c>
      <c r="F113" s="7">
        <v>118.38300957940548</v>
      </c>
      <c r="G113" s="7">
        <v>106.107556068504</v>
      </c>
      <c r="H113" s="7">
        <v>127.15387942419049</v>
      </c>
      <c r="I113" s="7">
        <v>107.83569789427307</v>
      </c>
      <c r="J113" s="7">
        <v>107.67031196084221</v>
      </c>
      <c r="K113" s="7">
        <v>110.42436037476239</v>
      </c>
      <c r="L113" s="7">
        <v>101.867592847453</v>
      </c>
      <c r="M113" s="11">
        <v>103.14109602052632</v>
      </c>
    </row>
    <row r="114" spans="1:13" ht="17.149999999999999" customHeight="1" x14ac:dyDescent="0.2">
      <c r="A114" s="8" t="s">
        <v>74</v>
      </c>
      <c r="B114" s="202"/>
      <c r="C114" s="7">
        <v>112.66866800951323</v>
      </c>
      <c r="D114" s="7">
        <v>112.98637885343416</v>
      </c>
      <c r="E114" s="7">
        <v>115.3932963492628</v>
      </c>
      <c r="F114" s="7">
        <v>118.27612656336095</v>
      </c>
      <c r="G114" s="7">
        <v>106.13900371444551</v>
      </c>
      <c r="H114" s="7">
        <v>127.15387942419049</v>
      </c>
      <c r="I114" s="7">
        <v>107.97833310624625</v>
      </c>
      <c r="J114" s="7">
        <v>107.49917533965751</v>
      </c>
      <c r="K114" s="7">
        <v>109.86147163728818</v>
      </c>
      <c r="L114" s="7">
        <v>101.867592847453</v>
      </c>
      <c r="M114" s="11">
        <v>103.10999699140037</v>
      </c>
    </row>
    <row r="115" spans="1:13" ht="17.149999999999999" customHeight="1" x14ac:dyDescent="0.2">
      <c r="A115" s="8" t="s">
        <v>75</v>
      </c>
      <c r="B115" s="202"/>
      <c r="C115" s="7">
        <v>112.40176613364376</v>
      </c>
      <c r="D115" s="7">
        <v>112.71840063928829</v>
      </c>
      <c r="E115" s="7">
        <v>115.09358821073454</v>
      </c>
      <c r="F115" s="7">
        <v>118.18070708742951</v>
      </c>
      <c r="G115" s="7">
        <v>105.92615223973237</v>
      </c>
      <c r="H115" s="7">
        <v>126.34750262516472</v>
      </c>
      <c r="I115" s="7">
        <v>107.99369671240878</v>
      </c>
      <c r="J115" s="7">
        <v>107.30353386030407</v>
      </c>
      <c r="K115" s="7">
        <v>109.56635504900458</v>
      </c>
      <c r="L115" s="7">
        <v>101.867592847453</v>
      </c>
      <c r="M115" s="11">
        <v>103.10999699140037</v>
      </c>
    </row>
    <row r="116" spans="1:13" ht="17.149999999999999" customHeight="1" x14ac:dyDescent="0.2">
      <c r="A116" s="8" t="s">
        <v>76</v>
      </c>
      <c r="B116" s="202"/>
      <c r="C116" s="7">
        <v>112.47598677234819</v>
      </c>
      <c r="D116" s="7">
        <v>112.82288917642464</v>
      </c>
      <c r="E116" s="7">
        <v>115.11064316182222</v>
      </c>
      <c r="F116" s="7">
        <v>118.06892705356768</v>
      </c>
      <c r="G116" s="7">
        <v>105.74875681491638</v>
      </c>
      <c r="H116" s="7">
        <v>125.70103459522547</v>
      </c>
      <c r="I116" s="7">
        <v>108.57074670549102</v>
      </c>
      <c r="J116" s="7">
        <v>107.60735032680221</v>
      </c>
      <c r="K116" s="7">
        <v>109.56635504900458</v>
      </c>
      <c r="L116" s="7">
        <v>101.84448173634159</v>
      </c>
      <c r="M116" s="11">
        <v>104.0079349993901</v>
      </c>
    </row>
    <row r="117" spans="1:13" ht="17.149999999999999" customHeight="1" x14ac:dyDescent="0.2">
      <c r="A117" s="8" t="s">
        <v>313</v>
      </c>
      <c r="B117" s="202"/>
      <c r="C117" s="7">
        <v>112.09012094615862</v>
      </c>
      <c r="D117" s="7">
        <v>112.43465720540001</v>
      </c>
      <c r="E117" s="7">
        <v>114.6688362326488</v>
      </c>
      <c r="F117" s="7">
        <v>118.05310456158816</v>
      </c>
      <c r="G117" s="7">
        <v>105.56735298613965</v>
      </c>
      <c r="H117" s="7">
        <v>124.47043823169469</v>
      </c>
      <c r="I117" s="7">
        <v>108.57074670549103</v>
      </c>
      <c r="J117" s="7">
        <v>107.34125660900565</v>
      </c>
      <c r="K117" s="7">
        <v>109.27700512381546</v>
      </c>
      <c r="L117" s="7">
        <v>101.84448173634159</v>
      </c>
      <c r="M117" s="11">
        <v>104.0079349993901</v>
      </c>
    </row>
    <row r="118" spans="1:13" ht="17.149999999999999" customHeight="1" x14ac:dyDescent="0.2">
      <c r="A118" s="8" t="s">
        <v>300</v>
      </c>
      <c r="B118" s="202"/>
      <c r="C118" s="7">
        <v>111.96799385706508</v>
      </c>
      <c r="D118" s="7">
        <v>112.30130034505981</v>
      </c>
      <c r="E118" s="7">
        <v>114.52790540350162</v>
      </c>
      <c r="F118" s="7">
        <v>118.06117731559839</v>
      </c>
      <c r="G118" s="7">
        <v>105.39359858476236</v>
      </c>
      <c r="H118" s="7">
        <v>124.12728484367727</v>
      </c>
      <c r="I118" s="7">
        <v>108.55538309932849</v>
      </c>
      <c r="J118" s="7">
        <v>107.22516660900565</v>
      </c>
      <c r="K118" s="7">
        <v>109.27700512381546</v>
      </c>
      <c r="L118" s="7">
        <v>101.84448173634159</v>
      </c>
      <c r="M118" s="11">
        <v>104.0079349993901</v>
      </c>
    </row>
    <row r="119" spans="1:13" s="108" customFormat="1" ht="17.149999999999999" customHeight="1" x14ac:dyDescent="0.2">
      <c r="A119" s="8" t="s">
        <v>79</v>
      </c>
      <c r="B119" s="189"/>
      <c r="C119" s="7">
        <v>111.41974218828642</v>
      </c>
      <c r="D119" s="7">
        <v>111.73812998319718</v>
      </c>
      <c r="E119" s="7">
        <v>113.77698469988427</v>
      </c>
      <c r="F119" s="7">
        <v>118.08169731559839</v>
      </c>
      <c r="G119" s="7">
        <v>105.03663949329912</v>
      </c>
      <c r="H119" s="7">
        <v>122.05655210317926</v>
      </c>
      <c r="I119" s="7">
        <v>108.540019493166</v>
      </c>
      <c r="J119" s="7">
        <v>107.09002269041528</v>
      </c>
      <c r="K119" s="7">
        <v>108.71037749745233</v>
      </c>
      <c r="L119" s="7">
        <v>101.84448173634159</v>
      </c>
      <c r="M119" s="11">
        <v>104.0079349993901</v>
      </c>
    </row>
    <row r="120" spans="1:13" s="108" customFormat="1" ht="17.149999999999999" customHeight="1" x14ac:dyDescent="0.2">
      <c r="A120" s="206"/>
      <c r="B120" s="189"/>
      <c r="C120" s="119"/>
      <c r="D120" s="119"/>
      <c r="E120" s="119"/>
      <c r="F120" s="119"/>
      <c r="G120" s="119"/>
      <c r="H120" s="119"/>
      <c r="I120" s="132"/>
      <c r="J120" s="119"/>
      <c r="K120" s="119"/>
      <c r="L120" s="119"/>
      <c r="M120" s="120"/>
    </row>
    <row r="121" spans="1:13" ht="17.149999999999999" customHeight="1" x14ac:dyDescent="0.2">
      <c r="A121" s="9" t="s">
        <v>303</v>
      </c>
      <c r="B121" s="51">
        <f>DATEVALUE(LEFT(A121,4) &amp; "/1/1")</f>
        <v>42370</v>
      </c>
      <c r="C121" s="7">
        <v>111.35514621093365</v>
      </c>
      <c r="D121" s="7">
        <v>111.68104010430169</v>
      </c>
      <c r="E121" s="7">
        <v>113.75735257843975</v>
      </c>
      <c r="F121" s="7">
        <v>118.05468075767155</v>
      </c>
      <c r="G121" s="7">
        <v>105.00774165649186</v>
      </c>
      <c r="H121" s="7">
        <v>122.05655210317926</v>
      </c>
      <c r="I121" s="7">
        <v>108.50929228084098</v>
      </c>
      <c r="J121" s="7">
        <v>106.9475379699187</v>
      </c>
      <c r="K121" s="7">
        <v>108.71037749745233</v>
      </c>
      <c r="L121" s="7">
        <v>102.24866587320524</v>
      </c>
      <c r="M121" s="11">
        <v>104.0079349993901</v>
      </c>
    </row>
    <row r="122" spans="1:13" ht="17.149999999999999" customHeight="1" x14ac:dyDescent="0.2">
      <c r="A122" s="10" t="s">
        <v>295</v>
      </c>
      <c r="B122" s="202"/>
      <c r="C122" s="7">
        <v>111.06415936988789</v>
      </c>
      <c r="D122" s="7">
        <v>111.39228614950422</v>
      </c>
      <c r="E122" s="7">
        <v>113.29549955409256</v>
      </c>
      <c r="F122" s="7">
        <v>118.0385587077094</v>
      </c>
      <c r="G122" s="7">
        <v>104.79319030902535</v>
      </c>
      <c r="H122" s="7">
        <v>120.74028019347621</v>
      </c>
      <c r="I122" s="7">
        <v>108.53652640480857</v>
      </c>
      <c r="J122" s="7">
        <v>107.05340901756136</v>
      </c>
      <c r="K122" s="7">
        <v>108.59157590969772</v>
      </c>
      <c r="L122" s="7">
        <v>102.24866587320524</v>
      </c>
      <c r="M122" s="11">
        <v>104.00785440838943</v>
      </c>
    </row>
    <row r="123" spans="1:13" ht="17.149999999999999" customHeight="1" x14ac:dyDescent="0.2">
      <c r="A123" s="8" t="s">
        <v>296</v>
      </c>
      <c r="B123" s="202"/>
      <c r="C123" s="7">
        <v>110.70150883266103</v>
      </c>
      <c r="D123" s="7">
        <v>110.97141068384678</v>
      </c>
      <c r="E123" s="7">
        <v>112.76359620937927</v>
      </c>
      <c r="F123" s="7">
        <v>118.04209027249108</v>
      </c>
      <c r="G123" s="55">
        <v>104.50860680275727</v>
      </c>
      <c r="H123" s="7">
        <v>119.33293617632613</v>
      </c>
      <c r="I123" s="7">
        <v>108.49043558632101</v>
      </c>
      <c r="J123" s="7">
        <v>106.88565089769507</v>
      </c>
      <c r="K123" s="7">
        <v>108.59157590969772</v>
      </c>
      <c r="L123" s="7">
        <v>101.94073404626363</v>
      </c>
      <c r="M123" s="11">
        <v>103.98094717646961</v>
      </c>
    </row>
    <row r="124" spans="1:13" ht="17.149999999999999" customHeight="1" x14ac:dyDescent="0.2">
      <c r="A124" s="8" t="s">
        <v>305</v>
      </c>
      <c r="B124" s="202"/>
      <c r="C124" s="7">
        <v>110.5325693175469</v>
      </c>
      <c r="D124" s="7">
        <v>110.81662153028509</v>
      </c>
      <c r="E124" s="7">
        <v>112.57575137185705</v>
      </c>
      <c r="F124" s="7">
        <v>118.15820974842609</v>
      </c>
      <c r="G124" s="7">
        <v>104.55535330348745</v>
      </c>
      <c r="H124" s="7">
        <v>118.82304106564884</v>
      </c>
      <c r="I124" s="7">
        <v>108.42898116167262</v>
      </c>
      <c r="J124" s="7">
        <v>106.80622089769507</v>
      </c>
      <c r="K124" s="7">
        <v>108.59157590969772</v>
      </c>
      <c r="L124" s="7">
        <v>101.94073404626363</v>
      </c>
      <c r="M124" s="11">
        <v>103.98094717646961</v>
      </c>
    </row>
    <row r="125" spans="1:13" ht="17.149999999999999" customHeight="1" x14ac:dyDescent="0.2">
      <c r="A125" s="8" t="s">
        <v>72</v>
      </c>
      <c r="B125" s="202"/>
      <c r="C125" s="7">
        <v>110.61997069439771</v>
      </c>
      <c r="D125" s="7">
        <v>110.94069406297476</v>
      </c>
      <c r="E125" s="7">
        <v>112.71695330413061</v>
      </c>
      <c r="F125" s="7">
        <v>118.23619942221373</v>
      </c>
      <c r="G125" s="7">
        <v>104.87614669806047</v>
      </c>
      <c r="H125" s="7">
        <v>119.14285860383511</v>
      </c>
      <c r="I125" s="7">
        <v>108.41361755551011</v>
      </c>
      <c r="J125" s="7">
        <v>106.89124244432122</v>
      </c>
      <c r="K125" s="7">
        <v>108.49224260309437</v>
      </c>
      <c r="L125" s="7">
        <v>101.94073404626366</v>
      </c>
      <c r="M125" s="11">
        <v>103.98094717646961</v>
      </c>
    </row>
    <row r="126" spans="1:13" ht="17.149999999999999" customHeight="1" x14ac:dyDescent="0.2">
      <c r="A126" s="8" t="s">
        <v>73</v>
      </c>
      <c r="B126" s="202"/>
      <c r="C126" s="7">
        <v>110.34782922950218</v>
      </c>
      <c r="D126" s="7">
        <v>110.63616717601953</v>
      </c>
      <c r="E126" s="7">
        <v>112.35925122248017</v>
      </c>
      <c r="F126" s="7">
        <v>118.20694896409961</v>
      </c>
      <c r="G126" s="7">
        <v>104.94196627298844</v>
      </c>
      <c r="H126" s="7">
        <v>118.15379309655103</v>
      </c>
      <c r="I126" s="7">
        <v>108.36752673702256</v>
      </c>
      <c r="J126" s="7">
        <v>106.70794244432122</v>
      </c>
      <c r="K126" s="7">
        <v>108.49224260309437</v>
      </c>
      <c r="L126" s="7">
        <v>101.94073404626366</v>
      </c>
      <c r="M126" s="11">
        <v>103.98094717646961</v>
      </c>
    </row>
    <row r="127" spans="1:13" ht="17.149999999999999" customHeight="1" x14ac:dyDescent="0.2">
      <c r="A127" s="8" t="s">
        <v>74</v>
      </c>
      <c r="B127" s="202"/>
      <c r="C127" s="7">
        <v>110.34173026599115</v>
      </c>
      <c r="D127" s="7">
        <v>110.62094102422051</v>
      </c>
      <c r="E127" s="7">
        <v>112.33802097460229</v>
      </c>
      <c r="F127" s="7">
        <v>118.2080289640996</v>
      </c>
      <c r="G127" s="7">
        <v>104.94196627298844</v>
      </c>
      <c r="H127" s="7">
        <v>118.15379309655103</v>
      </c>
      <c r="I127" s="7">
        <v>108.32143591853504</v>
      </c>
      <c r="J127" s="7">
        <v>106.7064042137568</v>
      </c>
      <c r="K127" s="7">
        <v>108.49224260309437</v>
      </c>
      <c r="L127" s="7">
        <v>101.94073404626366</v>
      </c>
      <c r="M127" s="11">
        <v>103.63610803437243</v>
      </c>
    </row>
    <row r="128" spans="1:13" ht="17.149999999999999" customHeight="1" x14ac:dyDescent="0.2">
      <c r="A128" s="8" t="s">
        <v>75</v>
      </c>
      <c r="B128" s="202"/>
      <c r="C128" s="7">
        <v>110.04444802473614</v>
      </c>
      <c r="D128" s="7">
        <v>110.30943668152733</v>
      </c>
      <c r="E128" s="7">
        <v>111.91998300290616</v>
      </c>
      <c r="F128" s="7">
        <v>118.17206689814871</v>
      </c>
      <c r="G128" s="7">
        <v>104.82746614004709</v>
      </c>
      <c r="H128" s="7">
        <v>117.02076580577227</v>
      </c>
      <c r="I128" s="7">
        <v>108.29070870621</v>
      </c>
      <c r="J128" s="7">
        <v>106.63777138801976</v>
      </c>
      <c r="K128" s="7">
        <v>108.49224260309437</v>
      </c>
      <c r="L128" s="7">
        <v>101.75613304875503</v>
      </c>
      <c r="M128" s="11">
        <v>104.20898989360471</v>
      </c>
    </row>
    <row r="129" spans="1:13" ht="17.149999999999999" customHeight="1" x14ac:dyDescent="0.2">
      <c r="A129" s="8" t="s">
        <v>76</v>
      </c>
      <c r="B129" s="202"/>
      <c r="C129" s="7">
        <v>109.82458726365032</v>
      </c>
      <c r="D129" s="7">
        <v>110.0724669247054</v>
      </c>
      <c r="E129" s="7">
        <v>111.56523103862934</v>
      </c>
      <c r="F129" s="7">
        <v>118.14276289814873</v>
      </c>
      <c r="G129" s="7">
        <v>104.73203908131192</v>
      </c>
      <c r="H129" s="7">
        <v>115.8232088522616</v>
      </c>
      <c r="I129" s="7">
        <v>108.43923615251346</v>
      </c>
      <c r="J129" s="7">
        <v>106.66931725075152</v>
      </c>
      <c r="K129" s="7">
        <v>108.30994994822157</v>
      </c>
      <c r="L129" s="7">
        <v>101.75613304875503</v>
      </c>
      <c r="M129" s="11">
        <v>104.20898989360471</v>
      </c>
    </row>
    <row r="130" spans="1:13" ht="17.149999999999999" customHeight="1" x14ac:dyDescent="0.2">
      <c r="A130" s="8" t="s">
        <v>77</v>
      </c>
      <c r="B130" s="202"/>
      <c r="C130" s="7">
        <v>109.77265046855209</v>
      </c>
      <c r="D130" s="7">
        <v>110.01460870334694</v>
      </c>
      <c r="E130" s="7">
        <v>111.54363612515147</v>
      </c>
      <c r="F130" s="7">
        <v>118.14009889814872</v>
      </c>
      <c r="G130" s="7">
        <v>104.73203908131192</v>
      </c>
      <c r="H130" s="7">
        <v>115.8232088522616</v>
      </c>
      <c r="I130" s="7">
        <v>108.39314533402592</v>
      </c>
      <c r="J130" s="7">
        <v>106.52878725075152</v>
      </c>
      <c r="K130" s="7">
        <v>108.30994994822157</v>
      </c>
      <c r="L130" s="7">
        <v>101.75613304875506</v>
      </c>
      <c r="M130" s="11">
        <v>104.20898989360469</v>
      </c>
    </row>
    <row r="131" spans="1:13" ht="17.149999999999999" customHeight="1" x14ac:dyDescent="0.2">
      <c r="A131" s="8" t="s">
        <v>78</v>
      </c>
      <c r="B131" s="202"/>
      <c r="C131" s="7">
        <v>109.84921112953482</v>
      </c>
      <c r="D131" s="7">
        <v>110.05520267478215</v>
      </c>
      <c r="E131" s="7">
        <v>111.55052561475085</v>
      </c>
      <c r="F131" s="7">
        <v>118.1798049640996</v>
      </c>
      <c r="G131" s="7">
        <v>104.76348672726181</v>
      </c>
      <c r="H131" s="7">
        <v>115.8232088522616</v>
      </c>
      <c r="I131" s="7">
        <v>108.3931453340259</v>
      </c>
      <c r="J131" s="7">
        <v>106.646219481695</v>
      </c>
      <c r="K131" s="7">
        <v>108.30994994822157</v>
      </c>
      <c r="L131" s="7">
        <v>101.75613304875503</v>
      </c>
      <c r="M131" s="11">
        <v>104.18868423322768</v>
      </c>
    </row>
    <row r="132" spans="1:13" s="108" customFormat="1" ht="17.149999999999999" customHeight="1" x14ac:dyDescent="0.2">
      <c r="A132" s="8" t="s">
        <v>297</v>
      </c>
      <c r="B132" s="189"/>
      <c r="C132" s="7">
        <v>110.28786818076391</v>
      </c>
      <c r="D132" s="7">
        <v>110.50747228206929</v>
      </c>
      <c r="E132" s="7">
        <v>112.05101719847936</v>
      </c>
      <c r="F132" s="7">
        <v>118.20095545607558</v>
      </c>
      <c r="G132" s="7">
        <v>105.36335430575315</v>
      </c>
      <c r="H132" s="7">
        <v>117.06488769678955</v>
      </c>
      <c r="I132" s="7">
        <v>108.42369923451682</v>
      </c>
      <c r="J132" s="7">
        <v>106.98855436997792</v>
      </c>
      <c r="K132" s="7">
        <v>108.97314892497609</v>
      </c>
      <c r="L132" s="7">
        <v>101.81670382797604</v>
      </c>
      <c r="M132" s="11">
        <v>104.18868423322768</v>
      </c>
    </row>
    <row r="133" spans="1:13" s="108" customFormat="1" ht="17.149999999999999" customHeight="1" x14ac:dyDescent="0.2">
      <c r="A133" s="206"/>
      <c r="B133" s="189"/>
      <c r="C133" s="119"/>
      <c r="D133" s="119"/>
      <c r="E133" s="119"/>
      <c r="F133" s="119"/>
      <c r="G133" s="119"/>
      <c r="H133" s="119"/>
      <c r="I133" s="132"/>
      <c r="J133" s="119"/>
      <c r="K133" s="119"/>
      <c r="L133" s="119"/>
      <c r="M133" s="120"/>
    </row>
    <row r="134" spans="1:13" ht="17.149999999999999" customHeight="1" x14ac:dyDescent="0.2">
      <c r="A134" s="9" t="s">
        <v>260</v>
      </c>
      <c r="B134" s="51">
        <f>DATEVALUE(LEFT(A134,4) &amp; "/1/1")</f>
        <v>42736</v>
      </c>
      <c r="C134" s="7">
        <v>110.66089488695135</v>
      </c>
      <c r="D134" s="7">
        <v>110.91946528884901</v>
      </c>
      <c r="E134" s="7">
        <v>112.52609216734014</v>
      </c>
      <c r="F134" s="7">
        <v>118.22718391596605</v>
      </c>
      <c r="G134" s="7">
        <v>105.52460093940796</v>
      </c>
      <c r="H134" s="7">
        <v>118.35359808325047</v>
      </c>
      <c r="I134" s="7">
        <v>108.45442644684185</v>
      </c>
      <c r="J134" s="7">
        <v>107.25673539957643</v>
      </c>
      <c r="K134" s="7">
        <v>109.54928210333625</v>
      </c>
      <c r="L134" s="7">
        <v>101.81670382797604</v>
      </c>
      <c r="M134" s="11">
        <v>104.18868423322768</v>
      </c>
    </row>
    <row r="135" spans="1:13" ht="17.149999999999999" customHeight="1" x14ac:dyDescent="0.2">
      <c r="A135" s="10" t="s">
        <v>80</v>
      </c>
      <c r="B135" s="202"/>
      <c r="C135" s="7">
        <v>110.93268245080013</v>
      </c>
      <c r="D135" s="7">
        <v>111.18290096091346</v>
      </c>
      <c r="E135" s="7">
        <v>112.93211308062303</v>
      </c>
      <c r="F135" s="7">
        <v>118.29329548994097</v>
      </c>
      <c r="G135" s="7">
        <v>105.62295228118811</v>
      </c>
      <c r="H135" s="7">
        <v>119.44762152750948</v>
      </c>
      <c r="I135" s="7">
        <v>108.48515365916687</v>
      </c>
      <c r="J135" s="7">
        <v>107.19511039216906</v>
      </c>
      <c r="K135" s="7">
        <v>109.54928210333627</v>
      </c>
      <c r="L135" s="7">
        <v>101.75507419834653</v>
      </c>
      <c r="M135" s="11">
        <v>104.18868423322768</v>
      </c>
    </row>
    <row r="136" spans="1:13" ht="17.149999999999999" customHeight="1" x14ac:dyDescent="0.2">
      <c r="A136" s="8" t="s">
        <v>81</v>
      </c>
      <c r="B136" s="202"/>
      <c r="C136" s="7">
        <v>111.00352713391375</v>
      </c>
      <c r="D136" s="7">
        <v>111.21897292409976</v>
      </c>
      <c r="E136" s="7">
        <v>112.96430786577434</v>
      </c>
      <c r="F136" s="7">
        <v>118.47775973531776</v>
      </c>
      <c r="G136" s="55">
        <v>105.64692094644532</v>
      </c>
      <c r="H136" s="7">
        <v>119.44762152750948</v>
      </c>
      <c r="I136" s="7">
        <v>108.51091425307571</v>
      </c>
      <c r="J136" s="7">
        <v>107.24002140570671</v>
      </c>
      <c r="K136" s="7">
        <v>109.68867630625309</v>
      </c>
      <c r="L136" s="7">
        <v>101.75507419834652</v>
      </c>
      <c r="M136" s="11">
        <v>104.18881317882875</v>
      </c>
    </row>
    <row r="137" spans="1:13" ht="17.149999999999999" customHeight="1" x14ac:dyDescent="0.2">
      <c r="A137" s="8" t="s">
        <v>305</v>
      </c>
      <c r="B137" s="202"/>
      <c r="C137" s="7">
        <v>111.31369379433153</v>
      </c>
      <c r="D137" s="7">
        <v>111.53244839686016</v>
      </c>
      <c r="E137" s="7">
        <v>113.33173040533288</v>
      </c>
      <c r="F137" s="7">
        <v>118.5795142272973</v>
      </c>
      <c r="G137" s="7">
        <v>105.91222719858604</v>
      </c>
      <c r="H137" s="7">
        <v>120.41390709563818</v>
      </c>
      <c r="I137" s="7">
        <v>108.51091425307571</v>
      </c>
      <c r="J137" s="7">
        <v>107.4305103053894</v>
      </c>
      <c r="K137" s="7">
        <v>109.97343178520481</v>
      </c>
      <c r="L137" s="7">
        <v>101.75507419834652</v>
      </c>
      <c r="M137" s="11">
        <v>104.18881317882875</v>
      </c>
    </row>
    <row r="138" spans="1:13" ht="17.149999999999999" customHeight="1" x14ac:dyDescent="0.2">
      <c r="A138" s="8" t="s">
        <v>323</v>
      </c>
      <c r="B138" s="202"/>
      <c r="C138" s="7">
        <v>111.2826434950738</v>
      </c>
      <c r="D138" s="7">
        <v>111.56361676651997</v>
      </c>
      <c r="E138" s="7">
        <v>113.34345544218348</v>
      </c>
      <c r="F138" s="7">
        <v>118.71582773531777</v>
      </c>
      <c r="G138" s="7">
        <v>105.89607840742484</v>
      </c>
      <c r="H138" s="7">
        <v>120.41390709563818</v>
      </c>
      <c r="I138" s="7">
        <v>108.51091425307571</v>
      </c>
      <c r="J138" s="7">
        <v>107.50600488244734</v>
      </c>
      <c r="K138" s="7">
        <v>109.97343178520481</v>
      </c>
      <c r="L138" s="7">
        <v>101.93967519585512</v>
      </c>
      <c r="M138" s="11">
        <v>104.21764235588647</v>
      </c>
    </row>
    <row r="139" spans="1:13" ht="17.149999999999999" customHeight="1" x14ac:dyDescent="0.2">
      <c r="A139" s="8" t="s">
        <v>73</v>
      </c>
      <c r="B139" s="202"/>
      <c r="C139" s="7">
        <v>111.27000288875625</v>
      </c>
      <c r="D139" s="7">
        <v>111.50570802646305</v>
      </c>
      <c r="E139" s="7">
        <v>113.33250825896252</v>
      </c>
      <c r="F139" s="7">
        <v>118.73111216134285</v>
      </c>
      <c r="G139" s="7">
        <v>105.80319895501488</v>
      </c>
      <c r="H139" s="7">
        <v>120.25399832654504</v>
      </c>
      <c r="I139" s="7">
        <v>108.62202784590602</v>
      </c>
      <c r="J139" s="7">
        <v>107.34103488244733</v>
      </c>
      <c r="K139" s="7">
        <v>109.97343178520484</v>
      </c>
      <c r="L139" s="7">
        <v>101.93967519585513</v>
      </c>
      <c r="M139" s="11">
        <v>104.21764235588648</v>
      </c>
    </row>
    <row r="140" spans="1:13" ht="17.149999999999999" customHeight="1" x14ac:dyDescent="0.2">
      <c r="A140" s="8" t="s">
        <v>74</v>
      </c>
      <c r="B140" s="202"/>
      <c r="C140" s="7">
        <v>111.27508947563089</v>
      </c>
      <c r="D140" s="7">
        <v>111.52587642976619</v>
      </c>
      <c r="E140" s="7">
        <v>113.34008255230611</v>
      </c>
      <c r="F140" s="7">
        <v>118.7517936693669</v>
      </c>
      <c r="G140" s="7">
        <v>105.78705016385369</v>
      </c>
      <c r="H140" s="7">
        <v>120.25399832654504</v>
      </c>
      <c r="I140" s="7">
        <v>108.63739145206853</v>
      </c>
      <c r="J140" s="7">
        <v>107.38991488244734</v>
      </c>
      <c r="K140" s="7">
        <v>109.97343178520481</v>
      </c>
      <c r="L140" s="7">
        <v>101.93967519585512</v>
      </c>
      <c r="M140" s="11">
        <v>104.21764235588647</v>
      </c>
    </row>
    <row r="141" spans="1:13" ht="17.149999999999999" customHeight="1" x14ac:dyDescent="0.2">
      <c r="A141" s="8" t="s">
        <v>75</v>
      </c>
      <c r="B141" s="202"/>
      <c r="C141" s="7">
        <v>111.36786284938277</v>
      </c>
      <c r="D141" s="7">
        <v>111.61859542503478</v>
      </c>
      <c r="E141" s="7">
        <v>113.4274369987933</v>
      </c>
      <c r="F141" s="7">
        <v>118.76761616134286</v>
      </c>
      <c r="G141" s="7">
        <v>105.88625144200637</v>
      </c>
      <c r="H141" s="7">
        <v>120.41390709563818</v>
      </c>
      <c r="I141" s="7">
        <v>108.68348227055608</v>
      </c>
      <c r="J141" s="7">
        <v>107.49486378213686</v>
      </c>
      <c r="K141" s="7">
        <v>110.25818726417027</v>
      </c>
      <c r="L141" s="7">
        <v>101.93967519585513</v>
      </c>
      <c r="M141" s="11">
        <v>104.21764235588648</v>
      </c>
    </row>
    <row r="142" spans="1:13" ht="17.149999999999999" customHeight="1" x14ac:dyDescent="0.2">
      <c r="A142" s="8" t="s">
        <v>76</v>
      </c>
      <c r="B142" s="202"/>
      <c r="C142" s="7">
        <v>111.70619291735709</v>
      </c>
      <c r="D142" s="7">
        <v>111.96168362871572</v>
      </c>
      <c r="E142" s="7">
        <v>113.85414754098014</v>
      </c>
      <c r="F142" s="7">
        <v>118.77086150032564</v>
      </c>
      <c r="G142" s="7">
        <v>106.9690493140122</v>
      </c>
      <c r="H142" s="7">
        <v>120.73372463382444</v>
      </c>
      <c r="I142" s="7">
        <v>109.14243293927362</v>
      </c>
      <c r="J142" s="7">
        <v>107.6473128008541</v>
      </c>
      <c r="K142" s="7">
        <v>110.54016799756505</v>
      </c>
      <c r="L142" s="7">
        <v>101.93967519585512</v>
      </c>
      <c r="M142" s="11">
        <v>104.21764235588647</v>
      </c>
    </row>
    <row r="143" spans="1:13" ht="17.149999999999999" customHeight="1" x14ac:dyDescent="0.2">
      <c r="A143" s="8" t="s">
        <v>313</v>
      </c>
      <c r="B143" s="202"/>
      <c r="C143" s="7">
        <v>112.07983490501157</v>
      </c>
      <c r="D143" s="7">
        <v>112.34268896525926</v>
      </c>
      <c r="E143" s="7">
        <v>114.35135584991919</v>
      </c>
      <c r="F143" s="7">
        <v>118.78455805825601</v>
      </c>
      <c r="G143" s="7">
        <v>107.18190078873042</v>
      </c>
      <c r="H143" s="7">
        <v>122.09666824320624</v>
      </c>
      <c r="I143" s="7">
        <v>109.15779654543613</v>
      </c>
      <c r="J143" s="7">
        <v>107.76340280085408</v>
      </c>
      <c r="K143" s="7">
        <v>110.54016799756505</v>
      </c>
      <c r="L143" s="7">
        <v>101.93967519585512</v>
      </c>
      <c r="M143" s="11">
        <v>104.21764235588648</v>
      </c>
    </row>
    <row r="144" spans="1:13" ht="17.149999999999999" customHeight="1" x14ac:dyDescent="0.2">
      <c r="A144" s="8" t="s">
        <v>300</v>
      </c>
      <c r="B144" s="202"/>
      <c r="C144" s="7">
        <v>112.45630965432973</v>
      </c>
      <c r="D144" s="7">
        <v>112.74129236871548</v>
      </c>
      <c r="E144" s="7">
        <v>114.91941043158664</v>
      </c>
      <c r="F144" s="7">
        <v>118.88683504221149</v>
      </c>
      <c r="G144" s="7">
        <v>107.57452421915416</v>
      </c>
      <c r="H144" s="7">
        <v>123.56971267039255</v>
      </c>
      <c r="I144" s="7">
        <v>109.18852375776115</v>
      </c>
      <c r="J144" s="7">
        <v>107.77569753269793</v>
      </c>
      <c r="K144" s="7">
        <v>110.54016799756506</v>
      </c>
      <c r="L144" s="7">
        <v>102.10311391292107</v>
      </c>
      <c r="M144" s="11">
        <v>104.23014493320592</v>
      </c>
    </row>
    <row r="145" spans="1:13" s="108" customFormat="1" ht="17.149999999999999" customHeight="1" x14ac:dyDescent="0.2">
      <c r="A145" s="8" t="s">
        <v>297</v>
      </c>
      <c r="B145" s="189"/>
      <c r="C145" s="7">
        <v>113.4034607183217</v>
      </c>
      <c r="D145" s="7">
        <v>113.72403657339477</v>
      </c>
      <c r="E145" s="7">
        <v>116.02427973137469</v>
      </c>
      <c r="F145" s="7">
        <v>119.17329229901691</v>
      </c>
      <c r="G145" s="7">
        <v>107.82137094613122</v>
      </c>
      <c r="H145" s="7">
        <v>124.34167113859002</v>
      </c>
      <c r="I145" s="7">
        <v>110.89083843229145</v>
      </c>
      <c r="J145" s="7">
        <v>108.48002535951531</v>
      </c>
      <c r="K145" s="7">
        <v>111.85073940146896</v>
      </c>
      <c r="L145" s="7">
        <v>102.30825248733996</v>
      </c>
      <c r="M145" s="11">
        <v>104.81987240537858</v>
      </c>
    </row>
    <row r="146" spans="1:13" s="108" customFormat="1" ht="17.149999999999999" customHeight="1" x14ac:dyDescent="0.2">
      <c r="A146" s="206"/>
      <c r="B146" s="189"/>
      <c r="C146" s="119"/>
      <c r="D146" s="119"/>
      <c r="E146" s="119"/>
      <c r="F146" s="119"/>
      <c r="G146" s="119"/>
      <c r="H146" s="119"/>
      <c r="I146" s="132"/>
      <c r="J146" s="119"/>
      <c r="K146" s="119"/>
      <c r="L146" s="119"/>
      <c r="M146" s="120"/>
    </row>
    <row r="147" spans="1:13" ht="17.149999999999999" customHeight="1" x14ac:dyDescent="0.2">
      <c r="A147" s="9" t="s">
        <v>261</v>
      </c>
      <c r="B147" s="51">
        <f>DATEVALUE(LEFT(A147,4) &amp; "/1/1")</f>
        <v>43101</v>
      </c>
      <c r="C147" s="7">
        <v>113.90237953285124</v>
      </c>
      <c r="D147" s="7">
        <v>114.23022269584075</v>
      </c>
      <c r="E147" s="7">
        <v>116.69128307300441</v>
      </c>
      <c r="F147" s="7">
        <v>119.17845879099643</v>
      </c>
      <c r="G147" s="7">
        <v>108.25193223587904</v>
      </c>
      <c r="H147" s="7">
        <v>126.1610052054298</v>
      </c>
      <c r="I147" s="7">
        <v>110.89083843229145</v>
      </c>
      <c r="J147" s="7">
        <v>108.61958619808259</v>
      </c>
      <c r="K147" s="7">
        <v>111.85073940146896</v>
      </c>
      <c r="L147" s="7">
        <v>102.27402056551827</v>
      </c>
      <c r="M147" s="11">
        <v>104.81987240537858</v>
      </c>
    </row>
    <row r="148" spans="1:13" ht="17.149999999999999" customHeight="1" x14ac:dyDescent="0.2">
      <c r="A148" s="10" t="s">
        <v>80</v>
      </c>
      <c r="B148" s="202"/>
      <c r="C148" s="7">
        <v>114.09046448173842</v>
      </c>
      <c r="D148" s="7">
        <v>114.4452696112883</v>
      </c>
      <c r="E148" s="7">
        <v>117.1078626665126</v>
      </c>
      <c r="F148" s="7">
        <v>119.19944777495189</v>
      </c>
      <c r="G148" s="7">
        <v>108.36643236881201</v>
      </c>
      <c r="H148" s="7">
        <v>127.29403249620853</v>
      </c>
      <c r="I148" s="7">
        <v>110.9215656446148</v>
      </c>
      <c r="J148" s="7">
        <v>108.37518619808256</v>
      </c>
      <c r="K148" s="7">
        <v>111.85073940146896</v>
      </c>
      <c r="L148" s="7">
        <v>102.27402056551826</v>
      </c>
      <c r="M148" s="11">
        <v>104.81987240537856</v>
      </c>
    </row>
    <row r="149" spans="1:13" ht="17.149999999999999" customHeight="1" x14ac:dyDescent="0.2">
      <c r="A149" s="8" t="s">
        <v>296</v>
      </c>
      <c r="B149" s="202"/>
      <c r="C149" s="7">
        <v>114.43096938113516</v>
      </c>
      <c r="D149" s="7">
        <v>114.76132927751621</v>
      </c>
      <c r="E149" s="7">
        <v>117.41980309188217</v>
      </c>
      <c r="F149" s="7">
        <v>119.31165191184715</v>
      </c>
      <c r="G149" s="55">
        <v>108.88418447197687</v>
      </c>
      <c r="H149" s="7">
        <v>127.94050052614777</v>
      </c>
      <c r="I149" s="7">
        <v>110.98449359932361</v>
      </c>
      <c r="J149" s="7">
        <v>108.70063676073762</v>
      </c>
      <c r="K149" s="7">
        <v>112.34700542105742</v>
      </c>
      <c r="L149" s="7">
        <v>102.446314829855</v>
      </c>
      <c r="M149" s="11">
        <v>104.84698917390013</v>
      </c>
    </row>
    <row r="150" spans="1:13" ht="17.149999999999999" customHeight="1" x14ac:dyDescent="0.2">
      <c r="A150" s="8" t="s">
        <v>82</v>
      </c>
      <c r="B150" s="202"/>
      <c r="C150" s="7">
        <v>114.50372887435149</v>
      </c>
      <c r="D150" s="7">
        <v>114.82163978099612</v>
      </c>
      <c r="E150" s="7">
        <v>117.50457045454246</v>
      </c>
      <c r="F150" s="7">
        <v>119.53589591184716</v>
      </c>
      <c r="G150" s="7">
        <v>108.96723695896834</v>
      </c>
      <c r="H150" s="7">
        <v>128.10040929524089</v>
      </c>
      <c r="I150" s="7">
        <v>110.98449359932361</v>
      </c>
      <c r="J150" s="7">
        <v>108.70519140060237</v>
      </c>
      <c r="K150" s="7">
        <v>112.04900550121978</v>
      </c>
      <c r="L150" s="7">
        <v>102.446314829855</v>
      </c>
      <c r="M150" s="11">
        <v>104.84698917390013</v>
      </c>
    </row>
    <row r="151" spans="1:13" ht="17.149999999999999" customHeight="1" x14ac:dyDescent="0.2">
      <c r="A151" s="8" t="s">
        <v>304</v>
      </c>
      <c r="B151" s="202"/>
      <c r="C151" s="7">
        <v>114.5526450405997</v>
      </c>
      <c r="D151" s="7">
        <v>114.89243645908631</v>
      </c>
      <c r="E151" s="7">
        <v>117.60374142143957</v>
      </c>
      <c r="F151" s="7">
        <v>119.78888172108927</v>
      </c>
      <c r="G151" s="7">
        <v>109.0970359466951</v>
      </c>
      <c r="H151" s="7">
        <v>128.26031806434383</v>
      </c>
      <c r="I151" s="7">
        <v>110.99985720548612</v>
      </c>
      <c r="J151" s="7">
        <v>108.71130140060237</v>
      </c>
      <c r="K151" s="7">
        <v>112.04900550121978</v>
      </c>
      <c r="L151" s="7">
        <v>102.446314829855</v>
      </c>
      <c r="M151" s="11">
        <v>104.84698917390013</v>
      </c>
    </row>
    <row r="152" spans="1:13" ht="17.149999999999999" customHeight="1" x14ac:dyDescent="0.2">
      <c r="A152" s="8" t="s">
        <v>73</v>
      </c>
      <c r="B152" s="202"/>
      <c r="C152" s="7">
        <v>114.76589626143466</v>
      </c>
      <c r="D152" s="7">
        <v>115.0791910475228</v>
      </c>
      <c r="E152" s="7">
        <v>117.85365368648991</v>
      </c>
      <c r="F152" s="7">
        <v>119.67320092966801</v>
      </c>
      <c r="G152" s="7">
        <v>109.58032528249991</v>
      </c>
      <c r="H152" s="7">
        <v>128.45181712031123</v>
      </c>
      <c r="I152" s="7">
        <v>111.32160357259247</v>
      </c>
      <c r="J152" s="7">
        <v>108.75407140060237</v>
      </c>
      <c r="K152" s="7">
        <v>112.04900550121978</v>
      </c>
      <c r="L152" s="7">
        <v>102.44631482985501</v>
      </c>
      <c r="M152" s="11">
        <v>104.84698917390013</v>
      </c>
    </row>
    <row r="153" spans="1:13" ht="17.149999999999999" customHeight="1" x14ac:dyDescent="0.2">
      <c r="A153" s="8" t="s">
        <v>74</v>
      </c>
      <c r="B153" s="202"/>
      <c r="C153" s="7">
        <v>114.79947431727572</v>
      </c>
      <c r="D153" s="7">
        <v>115.14004684266691</v>
      </c>
      <c r="E153" s="7">
        <v>117.97068450816172</v>
      </c>
      <c r="F153" s="7">
        <v>119.68612492966803</v>
      </c>
      <c r="G153" s="7">
        <v>109.35169239712576</v>
      </c>
      <c r="H153" s="7">
        <v>128.85270083496866</v>
      </c>
      <c r="I153" s="7">
        <v>111.32160357259247</v>
      </c>
      <c r="J153" s="7">
        <v>108.68686140060238</v>
      </c>
      <c r="K153" s="7">
        <v>112.04900550121978</v>
      </c>
      <c r="L153" s="7">
        <v>102.44631482985501</v>
      </c>
      <c r="M153" s="11">
        <v>104.84698917390014</v>
      </c>
    </row>
    <row r="154" spans="1:13" ht="17.149999999999999" customHeight="1" x14ac:dyDescent="0.2">
      <c r="A154" s="8" t="s">
        <v>75</v>
      </c>
      <c r="B154" s="202"/>
      <c r="C154" s="7">
        <v>114.82581235489081</v>
      </c>
      <c r="D154" s="7">
        <v>115.2141604925325</v>
      </c>
      <c r="E154" s="7">
        <v>118.13942311178847</v>
      </c>
      <c r="F154" s="7">
        <v>119.70210892966803</v>
      </c>
      <c r="G154" s="7">
        <v>109.35169239712576</v>
      </c>
      <c r="H154" s="7">
        <v>129.33926009581475</v>
      </c>
      <c r="I154" s="7">
        <v>111.32160357259247</v>
      </c>
      <c r="J154" s="7">
        <v>108.54525250091284</v>
      </c>
      <c r="K154" s="7">
        <v>111.76425002225429</v>
      </c>
      <c r="L154" s="7">
        <v>102.446314829855</v>
      </c>
      <c r="M154" s="11">
        <v>104.84698917390013</v>
      </c>
    </row>
    <row r="155" spans="1:13" ht="17.149999999999999" customHeight="1" x14ac:dyDescent="0.2">
      <c r="A155" s="8" t="s">
        <v>76</v>
      </c>
      <c r="B155" s="202"/>
      <c r="C155" s="7">
        <v>115.8343616466272</v>
      </c>
      <c r="D155" s="7">
        <v>116.21959450360967</v>
      </c>
      <c r="E155" s="7">
        <v>119.53778276701368</v>
      </c>
      <c r="F155" s="7">
        <v>119.63955086070169</v>
      </c>
      <c r="G155" s="7">
        <v>109.86430440208834</v>
      </c>
      <c r="H155" s="7">
        <v>131.12206913140426</v>
      </c>
      <c r="I155" s="7">
        <v>112.92587579734312</v>
      </c>
      <c r="J155" s="7">
        <v>108.65490882997197</v>
      </c>
      <c r="K155" s="7">
        <v>111.99703974487471</v>
      </c>
      <c r="L155" s="7">
        <v>102.446314829855</v>
      </c>
      <c r="M155" s="11">
        <v>104.84698917390013</v>
      </c>
    </row>
    <row r="156" spans="1:13" ht="17.149999999999999" customHeight="1" x14ac:dyDescent="0.2">
      <c r="A156" s="8" t="s">
        <v>88</v>
      </c>
      <c r="B156" s="202"/>
      <c r="C156" s="7">
        <v>115.95673075983184</v>
      </c>
      <c r="D156" s="7">
        <v>116.32626343346135</v>
      </c>
      <c r="E156" s="7">
        <v>119.62735451011423</v>
      </c>
      <c r="F156" s="7">
        <v>119.79314341862853</v>
      </c>
      <c r="G156" s="7">
        <v>109.9949533261825</v>
      </c>
      <c r="H156" s="7">
        <v>131.28197790049742</v>
      </c>
      <c r="I156" s="7">
        <v>112.94123940350565</v>
      </c>
      <c r="J156" s="7">
        <v>108.80055530823527</v>
      </c>
      <c r="K156" s="7">
        <v>111.99703974487471</v>
      </c>
      <c r="L156" s="7">
        <v>102.55969238431976</v>
      </c>
      <c r="M156" s="11">
        <v>104.84698917390014</v>
      </c>
    </row>
    <row r="157" spans="1:13" ht="17.149999999999999" customHeight="1" x14ac:dyDescent="0.2">
      <c r="A157" s="8" t="s">
        <v>89</v>
      </c>
      <c r="B157" s="202"/>
      <c r="C157" s="7">
        <v>116.12551548968329</v>
      </c>
      <c r="D157" s="7">
        <v>116.4918572160332</v>
      </c>
      <c r="E157" s="7">
        <v>119.77777746402715</v>
      </c>
      <c r="F157" s="7">
        <v>119.83520991060806</v>
      </c>
      <c r="G157" s="7">
        <v>110.01025218097119</v>
      </c>
      <c r="H157" s="7">
        <v>131.68286161515488</v>
      </c>
      <c r="I157" s="7">
        <v>112.95660300966816</v>
      </c>
      <c r="J157" s="7">
        <v>109.00073499766461</v>
      </c>
      <c r="K157" s="7">
        <v>111.99703974487471</v>
      </c>
      <c r="L157" s="7">
        <v>102.73160991009345</v>
      </c>
      <c r="M157" s="11">
        <v>104.89757326716814</v>
      </c>
    </row>
    <row r="158" spans="1:13" ht="17.149999999999999" customHeight="1" x14ac:dyDescent="0.2">
      <c r="A158" s="14" t="s">
        <v>90</v>
      </c>
      <c r="B158" s="202"/>
      <c r="C158" s="7">
        <v>116.42085997820696</v>
      </c>
      <c r="D158" s="7">
        <v>116.80517517901022</v>
      </c>
      <c r="E158" s="7">
        <v>120.21468721391783</v>
      </c>
      <c r="F158" s="7">
        <v>119.85078161862583</v>
      </c>
      <c r="G158" s="7">
        <v>110.29293639131031</v>
      </c>
      <c r="H158" s="7">
        <v>132.71845042713136</v>
      </c>
      <c r="I158" s="7">
        <v>113.06979980621391</v>
      </c>
      <c r="J158" s="7">
        <v>109.03229287181348</v>
      </c>
      <c r="K158" s="7">
        <v>111.9970397448747</v>
      </c>
      <c r="L158" s="7">
        <v>103.28838736214522</v>
      </c>
      <c r="M158" s="11">
        <v>105.27021507749427</v>
      </c>
    </row>
    <row r="159" spans="1:13" ht="17.149999999999999" customHeight="1" x14ac:dyDescent="0.2">
      <c r="A159" s="14"/>
      <c r="B159" s="202"/>
      <c r="C159" s="52"/>
      <c r="D159" s="52"/>
      <c r="E159" s="52"/>
      <c r="F159" s="52"/>
      <c r="G159" s="7"/>
      <c r="H159" s="7"/>
      <c r="I159" s="7"/>
      <c r="J159" s="52"/>
      <c r="K159" s="7"/>
      <c r="L159" s="7"/>
      <c r="M159" s="11"/>
    </row>
    <row r="160" spans="1:13" ht="17.149999999999999" customHeight="1" x14ac:dyDescent="0.2">
      <c r="A160" s="14" t="s">
        <v>380</v>
      </c>
      <c r="B160" s="202" t="s">
        <v>379</v>
      </c>
      <c r="C160" s="7">
        <v>116.45170867569115</v>
      </c>
      <c r="D160" s="7">
        <v>116.84489624098006</v>
      </c>
      <c r="E160" s="7">
        <v>120.32275353958299</v>
      </c>
      <c r="F160" s="7">
        <v>119.86208365071487</v>
      </c>
      <c r="G160" s="7">
        <v>110.23004109941891</v>
      </c>
      <c r="H160" s="7">
        <v>132.74178627696253</v>
      </c>
      <c r="I160" s="7">
        <v>113.29661239486903</v>
      </c>
      <c r="J160" s="7">
        <v>108.91620287181348</v>
      </c>
      <c r="K160" s="7">
        <v>111.99703974487471</v>
      </c>
      <c r="L160" s="7">
        <v>103.28838736214523</v>
      </c>
      <c r="M160" s="11">
        <v>105.27021507749429</v>
      </c>
    </row>
    <row r="161" spans="1:13" ht="17.149999999999999" customHeight="1" x14ac:dyDescent="0.2">
      <c r="A161" s="10" t="s">
        <v>91</v>
      </c>
      <c r="B161" s="202" t="s">
        <v>87</v>
      </c>
      <c r="C161" s="7">
        <v>116.52497430145789</v>
      </c>
      <c r="D161" s="7">
        <v>116.89621472962978</v>
      </c>
      <c r="E161" s="7">
        <v>120.34298042585789</v>
      </c>
      <c r="F161" s="7">
        <v>119.92240214269439</v>
      </c>
      <c r="G161" s="7">
        <v>110.2461898905801</v>
      </c>
      <c r="H161" s="7">
        <v>132.74178627696253</v>
      </c>
      <c r="I161" s="7">
        <v>113.32426408276167</v>
      </c>
      <c r="J161" s="7">
        <v>109.03840287181349</v>
      </c>
      <c r="K161" s="7">
        <v>111.99703974487471</v>
      </c>
      <c r="L161" s="7">
        <v>103.28838736214523</v>
      </c>
      <c r="M161" s="11">
        <v>105.27021507749427</v>
      </c>
    </row>
    <row r="162" spans="1:13" ht="17.149999999999999" customHeight="1" x14ac:dyDescent="0.2">
      <c r="A162" s="10" t="s">
        <v>92</v>
      </c>
      <c r="B162" s="202" t="s">
        <v>87</v>
      </c>
      <c r="C162" s="7">
        <v>117.04117754277084</v>
      </c>
      <c r="D162" s="7">
        <v>117.40116696964233</v>
      </c>
      <c r="E162" s="7">
        <v>120.69840300227115</v>
      </c>
      <c r="F162" s="7">
        <v>120.05465543183702</v>
      </c>
      <c r="G162" s="7">
        <v>110.44592493913862</v>
      </c>
      <c r="H162" s="7">
        <v>133.6307842382686</v>
      </c>
      <c r="I162" s="7">
        <v>113.36290497362266</v>
      </c>
      <c r="J162" s="7">
        <v>109.88424743444942</v>
      </c>
      <c r="K162" s="7">
        <v>113.36599198457137</v>
      </c>
      <c r="L162" s="7">
        <v>103.28838736214523</v>
      </c>
      <c r="M162" s="11">
        <v>105.27061803249764</v>
      </c>
    </row>
    <row r="163" spans="1:13" ht="17.149999999999999" customHeight="1" x14ac:dyDescent="0.2">
      <c r="A163" s="10" t="s">
        <v>93</v>
      </c>
      <c r="B163" s="202" t="s">
        <v>87</v>
      </c>
      <c r="C163" s="7">
        <v>117.14788950882753</v>
      </c>
      <c r="D163" s="7">
        <v>117.48403780702769</v>
      </c>
      <c r="E163" s="7">
        <v>120.71105617937828</v>
      </c>
      <c r="F163" s="7">
        <v>120.22655349779147</v>
      </c>
      <c r="G163" s="7">
        <v>110.4773725850885</v>
      </c>
      <c r="H163" s="7">
        <v>133.6307842382686</v>
      </c>
      <c r="I163" s="7">
        <v>113.34754136746017</v>
      </c>
      <c r="J163" s="7">
        <v>110.12719795586038</v>
      </c>
      <c r="K163" s="7">
        <v>113.46136805819084</v>
      </c>
      <c r="L163" s="7">
        <v>103.28838736214522</v>
      </c>
      <c r="M163" s="11">
        <v>105.27061803249762</v>
      </c>
    </row>
    <row r="164" spans="1:13" ht="17.149999999999999" customHeight="1" x14ac:dyDescent="0.2">
      <c r="A164" s="10" t="s">
        <v>394</v>
      </c>
      <c r="B164" s="202" t="s">
        <v>395</v>
      </c>
      <c r="C164" s="7">
        <v>117.02028778472666</v>
      </c>
      <c r="D164" s="7">
        <v>117.40443687166704</v>
      </c>
      <c r="E164" s="7">
        <v>120.71446343105337</v>
      </c>
      <c r="F164" s="7">
        <v>120.21541297372289</v>
      </c>
      <c r="G164" s="7">
        <v>110.52411908581033</v>
      </c>
      <c r="H164" s="7">
        <v>133.6307842382686</v>
      </c>
      <c r="I164" s="7">
        <v>113.34754136746017</v>
      </c>
      <c r="J164" s="7">
        <v>109.85835795586038</v>
      </c>
      <c r="K164" s="7">
        <v>113.46136805819083</v>
      </c>
      <c r="L164" s="7">
        <v>103.28838736214522</v>
      </c>
      <c r="M164" s="11">
        <v>105.27061803249762</v>
      </c>
    </row>
    <row r="165" spans="1:13" ht="17.149999999999999" customHeight="1" x14ac:dyDescent="0.2">
      <c r="A165" s="10" t="s">
        <v>73</v>
      </c>
      <c r="B165" s="202" t="s">
        <v>87</v>
      </c>
      <c r="C165" s="7">
        <v>117.70788118750443</v>
      </c>
      <c r="D165" s="7">
        <v>118.05902988135485</v>
      </c>
      <c r="E165" s="7">
        <v>121.43785516658993</v>
      </c>
      <c r="F165" s="7">
        <v>120.34551163394511</v>
      </c>
      <c r="G165" s="7">
        <v>110.3794585669332</v>
      </c>
      <c r="H165" s="7">
        <v>133.47087546917547</v>
      </c>
      <c r="I165" s="7">
        <v>115.03163437881339</v>
      </c>
      <c r="J165" s="7">
        <v>110.35610611695037</v>
      </c>
      <c r="K165" s="7">
        <v>114.32711943782084</v>
      </c>
      <c r="L165" s="7">
        <v>103.28838736214523</v>
      </c>
      <c r="M165" s="11">
        <v>105.27061803249762</v>
      </c>
    </row>
    <row r="166" spans="1:13" ht="17.149999999999999" customHeight="1" x14ac:dyDescent="0.2">
      <c r="A166" s="10" t="s">
        <v>74</v>
      </c>
      <c r="B166" s="202" t="s">
        <v>87</v>
      </c>
      <c r="C166" s="7">
        <v>117.62289504872554</v>
      </c>
      <c r="D166" s="7">
        <v>117.97898796859383</v>
      </c>
      <c r="E166" s="7">
        <v>121.20209891891189</v>
      </c>
      <c r="F166" s="7">
        <v>120.31927540400343</v>
      </c>
      <c r="G166" s="7">
        <v>110.25390926109405</v>
      </c>
      <c r="H166" s="7">
        <v>132.9100829854151</v>
      </c>
      <c r="I166" s="7">
        <v>114.97017995416333</v>
      </c>
      <c r="J166" s="7">
        <v>110.63105611695038</v>
      </c>
      <c r="K166" s="7">
        <v>114.32711943782083</v>
      </c>
      <c r="L166" s="7">
        <v>103.28838736214522</v>
      </c>
      <c r="M166" s="11">
        <v>105.27061803249762</v>
      </c>
    </row>
    <row r="167" spans="1:13" ht="17.149999999999999" customHeight="1" x14ac:dyDescent="0.2">
      <c r="A167" s="10" t="s">
        <v>75</v>
      </c>
      <c r="B167" s="202" t="s">
        <v>87</v>
      </c>
      <c r="C167" s="7">
        <v>117.47165676063402</v>
      </c>
      <c r="D167" s="7">
        <v>117.83405407078877</v>
      </c>
      <c r="E167" s="7">
        <v>121.13074939755981</v>
      </c>
      <c r="F167" s="7">
        <v>120.29529940400344</v>
      </c>
      <c r="G167" s="7">
        <v>110.53203255858483</v>
      </c>
      <c r="H167" s="7">
        <v>132.69353331148304</v>
      </c>
      <c r="I167" s="7">
        <v>114.92408913567579</v>
      </c>
      <c r="J167" s="7">
        <v>110.31836721726769</v>
      </c>
      <c r="K167" s="7">
        <v>114.04236395886912</v>
      </c>
      <c r="L167" s="7">
        <v>103.28838736214522</v>
      </c>
      <c r="M167" s="11">
        <v>105.27061803249762</v>
      </c>
    </row>
    <row r="168" spans="1:13" ht="17.149999999999999" customHeight="1" x14ac:dyDescent="0.2">
      <c r="A168" s="10" t="s">
        <v>76</v>
      </c>
      <c r="B168" s="202" t="s">
        <v>87</v>
      </c>
      <c r="C168" s="7">
        <v>118.05500975225533</v>
      </c>
      <c r="D168" s="7">
        <v>118.4121857064533</v>
      </c>
      <c r="E168" s="7">
        <v>121.61594561849523</v>
      </c>
      <c r="F168" s="7">
        <v>120.37129857535643</v>
      </c>
      <c r="G168" s="7">
        <v>110.32550511241854</v>
      </c>
      <c r="H168" s="7">
        <v>132.40813410412116</v>
      </c>
      <c r="I168" s="7">
        <v>116.21098556443307</v>
      </c>
      <c r="J168" s="7">
        <v>111.10836965246713</v>
      </c>
      <c r="K168" s="7">
        <v>114.04236395886912</v>
      </c>
      <c r="L168" s="7">
        <v>105.37096273130784</v>
      </c>
      <c r="M168" s="11">
        <v>106.69687803614596</v>
      </c>
    </row>
    <row r="169" spans="1:13" ht="17.149999999999999" customHeight="1" x14ac:dyDescent="0.2">
      <c r="A169" s="10" t="s">
        <v>88</v>
      </c>
      <c r="B169" s="202" t="s">
        <v>87</v>
      </c>
      <c r="C169" s="7">
        <v>117.91924494101681</v>
      </c>
      <c r="D169" s="7">
        <v>118.24533596759045</v>
      </c>
      <c r="E169" s="7">
        <v>121.20649359567973</v>
      </c>
      <c r="F169" s="7">
        <v>120.36478647731651</v>
      </c>
      <c r="G169" s="7">
        <v>110.27050052586182</v>
      </c>
      <c r="H169" s="7">
        <v>131.27510681333581</v>
      </c>
      <c r="I169" s="7">
        <v>116.18025835210972</v>
      </c>
      <c r="J169" s="7">
        <v>111.49459583218584</v>
      </c>
      <c r="K169" s="7">
        <v>114.0423639588691</v>
      </c>
      <c r="L169" s="7">
        <v>106.41132143400944</v>
      </c>
      <c r="M169" s="11">
        <v>106.69687803614597</v>
      </c>
    </row>
    <row r="170" spans="1:13" ht="17.149999999999999" customHeight="1" x14ac:dyDescent="0.2">
      <c r="A170" s="10" t="s">
        <v>89</v>
      </c>
      <c r="B170" s="202" t="s">
        <v>87</v>
      </c>
      <c r="C170" s="7">
        <v>117.7940157050287</v>
      </c>
      <c r="D170" s="7">
        <v>118.12873850155275</v>
      </c>
      <c r="E170" s="7">
        <v>121.00125788328729</v>
      </c>
      <c r="F170" s="7">
        <v>120.40022925992564</v>
      </c>
      <c r="G170" s="7">
        <v>110.18744803887037</v>
      </c>
      <c r="H170" s="7">
        <v>130.69097847975411</v>
      </c>
      <c r="I170" s="7">
        <v>116.18025835210973</v>
      </c>
      <c r="J170" s="7">
        <v>111.58007263653573</v>
      </c>
      <c r="K170" s="7">
        <v>114.45997265452544</v>
      </c>
      <c r="L170" s="7">
        <v>106.41132143400945</v>
      </c>
      <c r="M170" s="11">
        <v>106.69687803614597</v>
      </c>
    </row>
    <row r="171" spans="1:13" ht="17.149999999999999" customHeight="1" x14ac:dyDescent="0.2">
      <c r="A171" s="10" t="s">
        <v>90</v>
      </c>
      <c r="B171" s="202" t="s">
        <v>87</v>
      </c>
      <c r="C171" s="7">
        <v>118.82772709729556</v>
      </c>
      <c r="D171" s="7">
        <v>119.20952557783858</v>
      </c>
      <c r="E171" s="7">
        <v>122.41605298350404</v>
      </c>
      <c r="F171" s="7">
        <v>120.3912146699062</v>
      </c>
      <c r="G171" s="7">
        <v>110.19095317856423</v>
      </c>
      <c r="H171" s="7">
        <v>130.69097847975411</v>
      </c>
      <c r="I171" s="7">
        <v>119.23780053694458</v>
      </c>
      <c r="J171" s="7">
        <v>111.89940029191506</v>
      </c>
      <c r="K171" s="7">
        <v>114.45877819298892</v>
      </c>
      <c r="L171" s="7">
        <v>106.80546802910814</v>
      </c>
      <c r="M171" s="11">
        <v>107.89441698518783</v>
      </c>
    </row>
    <row r="172" spans="1:13" ht="17.149999999999999" customHeight="1" x14ac:dyDescent="0.2">
      <c r="A172" s="10"/>
      <c r="B172" s="20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1"/>
    </row>
    <row r="173" spans="1:13" ht="17.149999999999999" customHeight="1" x14ac:dyDescent="0.2">
      <c r="A173" s="10" t="s">
        <v>401</v>
      </c>
      <c r="B173" s="202" t="s">
        <v>402</v>
      </c>
      <c r="C173" s="7">
        <v>118.87553088213269</v>
      </c>
      <c r="D173" s="7">
        <v>119.26244668216097</v>
      </c>
      <c r="E173" s="7">
        <v>122.44475622864051</v>
      </c>
      <c r="F173" s="7">
        <v>120.39699998184685</v>
      </c>
      <c r="G173" s="7">
        <v>110.23260006103433</v>
      </c>
      <c r="H173" s="7">
        <v>130.69097847975411</v>
      </c>
      <c r="I173" s="7">
        <v>119.28994460769005</v>
      </c>
      <c r="J173" s="7">
        <v>112.00753239630353</v>
      </c>
      <c r="K173" s="7">
        <v>114.74353367194063</v>
      </c>
      <c r="L173" s="7">
        <v>106.80546802910816</v>
      </c>
      <c r="M173" s="11">
        <v>107.9860405145992</v>
      </c>
    </row>
    <row r="174" spans="1:13" ht="17.149999999999999" customHeight="1" x14ac:dyDescent="0.2">
      <c r="A174" s="10" t="s">
        <v>91</v>
      </c>
      <c r="B174" s="202"/>
      <c r="C174" s="7">
        <v>118.57876627453898</v>
      </c>
      <c r="D174" s="7">
        <v>118.968729609749</v>
      </c>
      <c r="E174" s="7">
        <v>122.09771864570466</v>
      </c>
      <c r="F174" s="7">
        <v>120.37687207988678</v>
      </c>
      <c r="G174" s="7">
        <v>110.20455216059956</v>
      </c>
      <c r="H174" s="7">
        <v>129.69452410823729</v>
      </c>
      <c r="I174" s="7">
        <v>119.28994460769005</v>
      </c>
      <c r="J174" s="7">
        <v>111.83537349662085</v>
      </c>
      <c r="K174" s="7">
        <v>114.45877819298892</v>
      </c>
      <c r="L174" s="7">
        <v>106.80546802910814</v>
      </c>
      <c r="M174" s="11">
        <v>107.98604051459918</v>
      </c>
    </row>
    <row r="175" spans="1:13" ht="17.149999999999999" customHeight="1" x14ac:dyDescent="0.2">
      <c r="A175" s="10" t="s">
        <v>92</v>
      </c>
      <c r="B175" s="202"/>
      <c r="C175" s="7">
        <v>118.37826174600394</v>
      </c>
      <c r="D175" s="7">
        <v>118.76192788020265</v>
      </c>
      <c r="E175" s="7">
        <v>121.80396325288685</v>
      </c>
      <c r="F175" s="7">
        <v>120.41615003900868</v>
      </c>
      <c r="G175" s="7">
        <v>109.96039112650973</v>
      </c>
      <c r="H175" s="7">
        <v>128.51044763360289</v>
      </c>
      <c r="I175" s="7">
        <v>119.57668361400702</v>
      </c>
      <c r="J175" s="7">
        <v>111.82680558583466</v>
      </c>
      <c r="K175" s="7">
        <v>114.38011760423733</v>
      </c>
      <c r="L175" s="7">
        <v>106.80546802910814</v>
      </c>
      <c r="M175" s="11">
        <v>107.98604051459918</v>
      </c>
    </row>
    <row r="176" spans="1:13" ht="17.149999999999999" customHeight="1" x14ac:dyDescent="0.2">
      <c r="A176" s="10" t="s">
        <v>93</v>
      </c>
      <c r="B176" s="202"/>
      <c r="C176" s="7">
        <v>118.06917625752831</v>
      </c>
      <c r="D176" s="7">
        <v>118.44577709591096</v>
      </c>
      <c r="E176" s="7">
        <v>121.3645318474689</v>
      </c>
      <c r="F176" s="7">
        <v>120.45159341335459</v>
      </c>
      <c r="G176" s="7">
        <v>109.62490753558858</v>
      </c>
      <c r="H176" s="7">
        <v>127.37742034281756</v>
      </c>
      <c r="I176" s="7">
        <v>119.5305927955195</v>
      </c>
      <c r="J176" s="7">
        <v>111.79170550585545</v>
      </c>
      <c r="K176" s="7">
        <v>114.08873990484261</v>
      </c>
      <c r="L176" s="7">
        <v>106.83415299008375</v>
      </c>
      <c r="M176" s="11">
        <v>107.98604051459918</v>
      </c>
    </row>
    <row r="177" spans="1:13" ht="17.149999999999999" customHeight="1" x14ac:dyDescent="0.2">
      <c r="A177" s="10" t="s">
        <v>403</v>
      </c>
      <c r="B177" s="202"/>
      <c r="C177" s="7">
        <v>117.80544731964611</v>
      </c>
      <c r="D177" s="7">
        <v>118.19155486523533</v>
      </c>
      <c r="E177" s="7">
        <v>120.93715473960583</v>
      </c>
      <c r="F177" s="7">
        <v>120.3499585595281</v>
      </c>
      <c r="G177" s="7">
        <v>109.41521452844184</v>
      </c>
      <c r="H177" s="7">
        <v>126.22105720220766</v>
      </c>
      <c r="I177" s="7">
        <v>119.5305927955195</v>
      </c>
      <c r="J177" s="7">
        <v>111.93223550585546</v>
      </c>
      <c r="K177" s="7">
        <v>114.08873990484261</v>
      </c>
      <c r="L177" s="7">
        <v>106.83415299008377</v>
      </c>
      <c r="M177" s="11">
        <v>107.98604051459918</v>
      </c>
    </row>
    <row r="178" spans="1:13" ht="17.149999999999999" customHeight="1" x14ac:dyDescent="0.2">
      <c r="A178" s="10" t="s">
        <v>73</v>
      </c>
      <c r="B178" s="202"/>
      <c r="C178" s="7">
        <v>117.78436912859667</v>
      </c>
      <c r="D178" s="7">
        <v>118.16642250832874</v>
      </c>
      <c r="E178" s="7">
        <v>120.91248098861192</v>
      </c>
      <c r="F178" s="7">
        <v>120.367799019415</v>
      </c>
      <c r="G178" s="7">
        <v>109.32438382370692</v>
      </c>
      <c r="H178" s="7">
        <v>125.42576288415871</v>
      </c>
      <c r="I178" s="7">
        <v>120.08272186577175</v>
      </c>
      <c r="J178" s="7">
        <v>111.90605763576441</v>
      </c>
      <c r="K178" s="7">
        <v>114.38011760423731</v>
      </c>
      <c r="L178" s="7">
        <v>106.83415299008375</v>
      </c>
      <c r="M178" s="11">
        <v>107.98604051459918</v>
      </c>
    </row>
    <row r="179" spans="1:13" ht="17.149999999999999" customHeight="1" x14ac:dyDescent="0.2">
      <c r="A179" s="10" t="s">
        <v>74</v>
      </c>
      <c r="B179" s="202"/>
      <c r="C179" s="7">
        <v>117.85993638982457</v>
      </c>
      <c r="D179" s="7">
        <v>118.22607859433825</v>
      </c>
      <c r="E179" s="7">
        <v>120.95542310055194</v>
      </c>
      <c r="F179" s="7">
        <v>120.34694433135563</v>
      </c>
      <c r="G179" s="7">
        <v>109.44908319316519</v>
      </c>
      <c r="H179" s="7">
        <v>125.58567165326163</v>
      </c>
      <c r="I179" s="7">
        <v>120.03529282297261</v>
      </c>
      <c r="J179" s="7">
        <v>112.00381763576441</v>
      </c>
      <c r="K179" s="7">
        <v>114.38011760423731</v>
      </c>
      <c r="L179" s="7">
        <v>106.83415299008375</v>
      </c>
      <c r="M179" s="11">
        <v>107.98604051459918</v>
      </c>
    </row>
    <row r="180" spans="1:13" ht="17.149999999999999" customHeight="1" x14ac:dyDescent="0.2">
      <c r="A180" s="10" t="s">
        <v>75</v>
      </c>
      <c r="B180" s="202"/>
      <c r="C180" s="7">
        <v>117.87137077248865</v>
      </c>
      <c r="D180" s="7">
        <v>118.23927793208499</v>
      </c>
      <c r="E180" s="7">
        <v>120.93105733624665</v>
      </c>
      <c r="F180" s="7">
        <v>120.3326630532804</v>
      </c>
      <c r="G180" s="7">
        <v>109.50602893041561</v>
      </c>
      <c r="H180" s="7">
        <v>125.58567165326166</v>
      </c>
      <c r="I180" s="7">
        <v>119.97383839832254</v>
      </c>
      <c r="J180" s="7">
        <v>112.10265653545395</v>
      </c>
      <c r="K180" s="7">
        <v>114.66487308320278</v>
      </c>
      <c r="L180" s="7">
        <v>106.83415299008377</v>
      </c>
      <c r="M180" s="11">
        <v>107.98604051459918</v>
      </c>
    </row>
    <row r="181" spans="1:13" ht="17.149999999999999" customHeight="1" x14ac:dyDescent="0.2">
      <c r="A181" s="10" t="s">
        <v>76</v>
      </c>
      <c r="B181" s="202"/>
      <c r="C181" s="7">
        <v>117.95983994924894</v>
      </c>
      <c r="D181" s="7">
        <v>118.33281662979327</v>
      </c>
      <c r="E181" s="7">
        <v>121.05836441364409</v>
      </c>
      <c r="F181" s="7">
        <v>120.32228728322208</v>
      </c>
      <c r="G181" s="7">
        <v>109.68673746162231</v>
      </c>
      <c r="H181" s="7">
        <v>125.73234437162172</v>
      </c>
      <c r="I181" s="7">
        <v>120.10465464702341</v>
      </c>
      <c r="J181" s="7">
        <v>112.11921130163745</v>
      </c>
      <c r="K181" s="7">
        <v>114.66487308320276</v>
      </c>
      <c r="L181" s="7">
        <v>106.85511414184147</v>
      </c>
      <c r="M181" s="11">
        <v>107.9860405145992</v>
      </c>
    </row>
    <row r="182" spans="1:13" ht="17.149999999999999" customHeight="1" x14ac:dyDescent="0.2">
      <c r="A182" s="10" t="s">
        <v>88</v>
      </c>
      <c r="B182" s="202"/>
      <c r="C182" s="7">
        <v>118.02013148410158</v>
      </c>
      <c r="D182" s="7">
        <v>118.35963455725101</v>
      </c>
      <c r="E182" s="7">
        <v>121.11481653599948</v>
      </c>
      <c r="F182" s="7">
        <v>120.26923787324152</v>
      </c>
      <c r="G182" s="7">
        <v>109.75619096658683</v>
      </c>
      <c r="H182" s="7">
        <v>125.89225314071484</v>
      </c>
      <c r="I182" s="7">
        <v>120.10465464702341</v>
      </c>
      <c r="J182" s="7">
        <v>112.07847026263617</v>
      </c>
      <c r="K182" s="7">
        <v>114.94962856215447</v>
      </c>
      <c r="L182" s="7">
        <v>106.85511414184147</v>
      </c>
      <c r="M182" s="11">
        <v>107.15737808408826</v>
      </c>
    </row>
    <row r="183" spans="1:13" ht="17.149999999999999" customHeight="1" x14ac:dyDescent="0.2">
      <c r="A183" s="10" t="s">
        <v>89</v>
      </c>
      <c r="B183" s="202"/>
      <c r="C183" s="7">
        <v>118.00280778114477</v>
      </c>
      <c r="D183" s="7">
        <v>118.38229267037877</v>
      </c>
      <c r="E183" s="7">
        <v>121.10807864960837</v>
      </c>
      <c r="F183" s="7">
        <v>120.21431646326094</v>
      </c>
      <c r="G183" s="7">
        <v>109.74174204817901</v>
      </c>
      <c r="H183" s="7">
        <v>125.89225314071484</v>
      </c>
      <c r="I183" s="7">
        <v>120.10465464702341</v>
      </c>
      <c r="J183" s="7">
        <v>112.1681443130075</v>
      </c>
      <c r="K183" s="7">
        <v>114.99480059185755</v>
      </c>
      <c r="L183" s="7">
        <v>106.85511414184145</v>
      </c>
      <c r="M183" s="11">
        <v>107.15737808408826</v>
      </c>
    </row>
    <row r="184" spans="1:13" ht="17.149999999999999" customHeight="1" x14ac:dyDescent="0.2">
      <c r="A184" s="10" t="s">
        <v>90</v>
      </c>
      <c r="B184" s="202"/>
      <c r="C184" s="7">
        <v>117.98583356037908</v>
      </c>
      <c r="D184" s="7">
        <v>118.36277244378792</v>
      </c>
      <c r="E184" s="7">
        <v>121.03094019404764</v>
      </c>
      <c r="F184" s="7">
        <v>120.17270728322208</v>
      </c>
      <c r="G184" s="7">
        <v>109.84593975321852</v>
      </c>
      <c r="H184" s="7">
        <v>125.1185656096888</v>
      </c>
      <c r="I184" s="7">
        <v>120.49942655193011</v>
      </c>
      <c r="J184" s="7">
        <v>112.27998004232663</v>
      </c>
      <c r="K184" s="7">
        <v>115.27955607082303</v>
      </c>
      <c r="L184" s="7">
        <v>107.02254377147091</v>
      </c>
      <c r="M184" s="11">
        <v>107.16935586186605</v>
      </c>
    </row>
    <row r="185" spans="1:13" ht="17.149999999999999" customHeight="1" x14ac:dyDescent="0.2">
      <c r="A185" s="10"/>
      <c r="B185" s="20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1"/>
    </row>
    <row r="186" spans="1:13" ht="17.149999999999999" customHeight="1" x14ac:dyDescent="0.2">
      <c r="A186" s="10" t="s">
        <v>410</v>
      </c>
      <c r="B186" s="202" t="s">
        <v>411</v>
      </c>
      <c r="C186" s="7">
        <v>118.98600055377712</v>
      </c>
      <c r="D186" s="7">
        <v>119.36721250777299</v>
      </c>
      <c r="E186" s="7">
        <v>122.38369080858736</v>
      </c>
      <c r="F186" s="7">
        <v>120.16086718518216</v>
      </c>
      <c r="G186" s="7">
        <v>110.37230257561228</v>
      </c>
      <c r="H186" s="7">
        <v>128.91169824314855</v>
      </c>
      <c r="I186" s="7">
        <v>120.49942655193009</v>
      </c>
      <c r="J186" s="7">
        <v>112.4903543021446</v>
      </c>
      <c r="K186" s="7">
        <v>115.86231146961241</v>
      </c>
      <c r="L186" s="7">
        <v>107.02254377147091</v>
      </c>
      <c r="M186" s="11">
        <v>107.16935586186604</v>
      </c>
    </row>
    <row r="187" spans="1:13" ht="17.149999999999999" customHeight="1" x14ac:dyDescent="0.2">
      <c r="A187" s="10" t="s">
        <v>91</v>
      </c>
      <c r="B187" s="202"/>
      <c r="C187" s="7">
        <v>119.46688821289496</v>
      </c>
      <c r="D187" s="7">
        <v>119.84445738761296</v>
      </c>
      <c r="E187" s="7">
        <v>123.0836758105151</v>
      </c>
      <c r="F187" s="7">
        <v>120.17644741512743</v>
      </c>
      <c r="G187" s="7">
        <v>110.83006182941732</v>
      </c>
      <c r="H187" s="7">
        <v>130.75436815980311</v>
      </c>
      <c r="I187" s="7">
        <v>120.54551737041766</v>
      </c>
      <c r="J187" s="7">
        <v>112.45980430214459</v>
      </c>
      <c r="K187" s="7">
        <v>115.86231146961241</v>
      </c>
      <c r="L187" s="7">
        <v>107.02254377147092</v>
      </c>
      <c r="M187" s="11">
        <v>107.16935586186605</v>
      </c>
    </row>
    <row r="188" spans="1:13" ht="17.149999999999999" customHeight="1" x14ac:dyDescent="0.2">
      <c r="A188" s="10" t="s">
        <v>92</v>
      </c>
      <c r="B188" s="202"/>
      <c r="C188" s="7">
        <v>119.99189993277744</v>
      </c>
      <c r="D188" s="7">
        <v>120.37813742704625</v>
      </c>
      <c r="E188" s="7">
        <v>123.6369435560122</v>
      </c>
      <c r="F188" s="7">
        <v>120.25570924507231</v>
      </c>
      <c r="G188" s="7">
        <v>111.60646754498526</v>
      </c>
      <c r="H188" s="7">
        <v>132.05753461271314</v>
      </c>
      <c r="I188" s="7">
        <v>120.59556502817203</v>
      </c>
      <c r="J188" s="7">
        <v>112.94882899725214</v>
      </c>
      <c r="K188" s="7">
        <v>116.87018281222335</v>
      </c>
      <c r="L188" s="7">
        <v>107.02254377147092</v>
      </c>
      <c r="M188" s="11">
        <v>107.16948480746711</v>
      </c>
    </row>
    <row r="189" spans="1:13" ht="17.149999999999999" customHeight="1" x14ac:dyDescent="0.2">
      <c r="A189" s="10" t="s">
        <v>93</v>
      </c>
      <c r="B189" s="202"/>
      <c r="C189" s="7">
        <v>120.02593366483782</v>
      </c>
      <c r="D189" s="7">
        <v>120.41117476125483</v>
      </c>
      <c r="E189" s="7">
        <v>123.67643214356586</v>
      </c>
      <c r="F189" s="7">
        <v>120.31783455701297</v>
      </c>
      <c r="G189" s="7">
        <v>111.64896436382784</v>
      </c>
      <c r="H189" s="7">
        <v>132.08087046254431</v>
      </c>
      <c r="I189" s="7">
        <v>120.64165584665957</v>
      </c>
      <c r="J189" s="7">
        <v>112.96715899725214</v>
      </c>
      <c r="K189" s="7">
        <v>116.87018281222335</v>
      </c>
      <c r="L189" s="7">
        <v>107.02254377147094</v>
      </c>
      <c r="M189" s="11">
        <v>107.1694848074671</v>
      </c>
    </row>
    <row r="190" spans="1:13" ht="17.149999999999999" customHeight="1" x14ac:dyDescent="0.2">
      <c r="A190" s="10" t="s">
        <v>403</v>
      </c>
      <c r="B190" s="202"/>
      <c r="C190" s="7">
        <v>120.23823927994832</v>
      </c>
      <c r="D190" s="7">
        <v>120.65000403229544</v>
      </c>
      <c r="E190" s="7">
        <v>123.90760566092665</v>
      </c>
      <c r="F190" s="7">
        <v>120.43238655701296</v>
      </c>
      <c r="G190" s="7">
        <v>111.64896436382786</v>
      </c>
      <c r="H190" s="7">
        <v>132.61410142305274</v>
      </c>
      <c r="I190" s="7">
        <v>120.72115032609372</v>
      </c>
      <c r="J190" s="7">
        <v>113.22344157883019</v>
      </c>
      <c r="K190" s="7">
        <v>117.45293821101272</v>
      </c>
      <c r="L190" s="7">
        <v>107.31521858809552</v>
      </c>
      <c r="M190" s="11">
        <v>107.18529898839613</v>
      </c>
    </row>
    <row r="191" spans="1:13" ht="17.149999999999999" customHeight="1" x14ac:dyDescent="0.2">
      <c r="A191" s="10" t="s">
        <v>73</v>
      </c>
      <c r="B191" s="202"/>
      <c r="C191" s="7">
        <v>121.51405459779865</v>
      </c>
      <c r="D191" s="7">
        <v>121.98045387440065</v>
      </c>
      <c r="E191" s="7">
        <v>125.56880526141441</v>
      </c>
      <c r="F191" s="7">
        <v>120.65504810492976</v>
      </c>
      <c r="G191" s="7">
        <v>112.24249996178391</v>
      </c>
      <c r="H191" s="7">
        <v>136.51414598497308</v>
      </c>
      <c r="I191" s="7">
        <v>121.24484504046241</v>
      </c>
      <c r="J191" s="7">
        <v>113.79986007606257</v>
      </c>
      <c r="K191" s="7">
        <v>118.06485231067077</v>
      </c>
      <c r="L191" s="7">
        <v>107.34292358649679</v>
      </c>
      <c r="M191" s="11">
        <v>107.79937148329832</v>
      </c>
    </row>
    <row r="192" spans="1:13" ht="17.149999999999999" customHeight="1" x14ac:dyDescent="0.2">
      <c r="A192" s="10" t="s">
        <v>74</v>
      </c>
      <c r="B192" s="202"/>
      <c r="C192" s="7">
        <v>122.18360415874579</v>
      </c>
      <c r="D192" s="7">
        <v>122.63417973462261</v>
      </c>
      <c r="E192" s="7">
        <v>126.53340360873418</v>
      </c>
      <c r="F192" s="7">
        <v>120.67760164681209</v>
      </c>
      <c r="G192" s="7">
        <v>112.32749359946908</v>
      </c>
      <c r="H192" s="7">
        <v>139.09462524132007</v>
      </c>
      <c r="I192" s="7">
        <v>121.39084000973887</v>
      </c>
      <c r="J192" s="7">
        <v>113.74487007606258</v>
      </c>
      <c r="K192" s="7">
        <v>118.06485231067079</v>
      </c>
      <c r="L192" s="7">
        <v>107.34292358649679</v>
      </c>
      <c r="M192" s="11">
        <v>107.79937148329832</v>
      </c>
    </row>
    <row r="193" spans="1:13" ht="17.149999999999999" customHeight="1" x14ac:dyDescent="0.2">
      <c r="A193" s="10" t="s">
        <v>75</v>
      </c>
      <c r="B193" s="202"/>
      <c r="C193" s="7">
        <v>122.71297329844886</v>
      </c>
      <c r="D193" s="7">
        <v>123.17688336566022</v>
      </c>
      <c r="E193" s="7">
        <v>127.24363020203531</v>
      </c>
      <c r="F193" s="7">
        <v>120.67936300240487</v>
      </c>
      <c r="G193" s="7">
        <v>112.49359857345711</v>
      </c>
      <c r="H193" s="7">
        <v>140.9751318145085</v>
      </c>
      <c r="I193" s="7">
        <v>121.49442672548432</v>
      </c>
      <c r="J193" s="7">
        <v>113.90566091251387</v>
      </c>
      <c r="K193" s="7">
        <v>118.06485231067079</v>
      </c>
      <c r="L193" s="7">
        <v>107.62807533692011</v>
      </c>
      <c r="M193" s="11">
        <v>107.81666898953249</v>
      </c>
    </row>
    <row r="194" spans="1:13" ht="17.149999999999999" customHeight="1" x14ac:dyDescent="0.2">
      <c r="A194" s="10" t="s">
        <v>76</v>
      </c>
      <c r="B194" s="202"/>
      <c r="C194" s="7">
        <v>123.38192798363444</v>
      </c>
      <c r="D194" s="7">
        <v>123.86808350845803</v>
      </c>
      <c r="E194" s="7">
        <v>128.26116295502149</v>
      </c>
      <c r="F194" s="7">
        <v>120.73366559242432</v>
      </c>
      <c r="G194" s="7">
        <v>112.54747649464338</v>
      </c>
      <c r="H194" s="7">
        <v>143.12372365323085</v>
      </c>
      <c r="I194" s="7">
        <v>122.07513499229637</v>
      </c>
      <c r="J194" s="7">
        <v>113.85289976524298</v>
      </c>
      <c r="K194" s="7">
        <v>118.06485231067077</v>
      </c>
      <c r="L194" s="7">
        <v>107.62807533692008</v>
      </c>
      <c r="M194" s="11">
        <v>107.07151929928162</v>
      </c>
    </row>
    <row r="195" spans="1:13" ht="17.149999999999999" customHeight="1" x14ac:dyDescent="0.2">
      <c r="A195" s="10" t="s">
        <v>88</v>
      </c>
      <c r="B195" s="202"/>
      <c r="C195" s="7">
        <v>123.94304804380238</v>
      </c>
      <c r="D195" s="7">
        <v>124.41767424199547</v>
      </c>
      <c r="E195" s="7">
        <v>129.0704265185486</v>
      </c>
      <c r="F195" s="7">
        <v>120.80871490436498</v>
      </c>
      <c r="G195" s="7">
        <v>112.58997331348597</v>
      </c>
      <c r="H195" s="7">
        <v>145.34232304144669</v>
      </c>
      <c r="I195" s="7">
        <v>122.15195302310725</v>
      </c>
      <c r="J195" s="7">
        <v>113.81049776632445</v>
      </c>
      <c r="K195" s="7">
        <v>118.06485231067079</v>
      </c>
      <c r="L195" s="7">
        <v>107.84255950434618</v>
      </c>
      <c r="M195" s="11">
        <v>107.09235692814768</v>
      </c>
    </row>
    <row r="196" spans="1:13" ht="17.149999999999999" customHeight="1" x14ac:dyDescent="0.2">
      <c r="A196" s="10" t="s">
        <v>89</v>
      </c>
      <c r="B196" s="202"/>
      <c r="C196" s="7">
        <v>124.74159494156116</v>
      </c>
      <c r="D196" s="7">
        <v>125.20826499211262</v>
      </c>
      <c r="E196" s="7">
        <v>129.95567874810257</v>
      </c>
      <c r="F196" s="7">
        <v>120.99259553448496</v>
      </c>
      <c r="G196" s="7">
        <v>113.73862506393249</v>
      </c>
      <c r="H196" s="7">
        <v>147.43824512652105</v>
      </c>
      <c r="I196" s="7">
        <v>122.23144750254308</v>
      </c>
      <c r="J196" s="7">
        <v>114.38528269697119</v>
      </c>
      <c r="K196" s="7">
        <v>118.94069652353819</v>
      </c>
      <c r="L196" s="7">
        <v>109.25697028540471</v>
      </c>
      <c r="M196" s="11">
        <v>107.19422002041712</v>
      </c>
    </row>
    <row r="197" spans="1:13" ht="17.149999999999999" customHeight="1" x14ac:dyDescent="0.2">
      <c r="A197" s="10" t="s">
        <v>90</v>
      </c>
      <c r="B197" s="202"/>
      <c r="C197" s="7">
        <v>125.48473555285486</v>
      </c>
      <c r="D197" s="7">
        <v>125.98706940036929</v>
      </c>
      <c r="E197" s="7">
        <v>130.96760246818795</v>
      </c>
      <c r="F197" s="7">
        <v>121.0310756325249</v>
      </c>
      <c r="G197" s="7">
        <v>114.18188262317031</v>
      </c>
      <c r="H197" s="7">
        <v>148.37112996953439</v>
      </c>
      <c r="I197" s="7">
        <v>123.62492228118673</v>
      </c>
      <c r="J197" s="7">
        <v>114.63263012375155</v>
      </c>
      <c r="K197" s="7">
        <v>119.08339316861191</v>
      </c>
      <c r="L197" s="7">
        <v>109.34171102614562</v>
      </c>
      <c r="M197" s="11">
        <v>107.19422002041713</v>
      </c>
    </row>
    <row r="198" spans="1:13" ht="17.149999999999999" customHeight="1" x14ac:dyDescent="0.2">
      <c r="A198" s="10"/>
      <c r="B198" s="20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1"/>
    </row>
    <row r="199" spans="1:13" ht="17.149999999999999" customHeight="1" x14ac:dyDescent="0.2">
      <c r="A199" s="10" t="s">
        <v>412</v>
      </c>
      <c r="B199" s="202" t="s">
        <v>413</v>
      </c>
      <c r="C199" s="7">
        <v>125.64340938132868</v>
      </c>
      <c r="D199" s="7">
        <v>126.16077625971555</v>
      </c>
      <c r="E199" s="7">
        <v>131.20549701918358</v>
      </c>
      <c r="F199" s="7">
        <v>121.06729550062313</v>
      </c>
      <c r="G199" s="7">
        <v>114.52937278651035</v>
      </c>
      <c r="H199" s="7">
        <v>148.81114812465157</v>
      </c>
      <c r="I199" s="7">
        <v>123.73246752432269</v>
      </c>
      <c r="J199" s="7">
        <v>114.66000420361104</v>
      </c>
      <c r="K199" s="7">
        <v>119.3350375453625</v>
      </c>
      <c r="L199" s="7">
        <v>109.38510439713575</v>
      </c>
      <c r="M199" s="11">
        <v>107.6243630450366</v>
      </c>
    </row>
    <row r="200" spans="1:13" ht="17.149999999999999" customHeight="1" x14ac:dyDescent="0.2">
      <c r="A200" s="10" t="s">
        <v>91</v>
      </c>
      <c r="B200" s="202"/>
      <c r="C200" s="7">
        <v>125.75771172378792</v>
      </c>
      <c r="D200" s="7">
        <v>126.24370435028007</v>
      </c>
      <c r="E200" s="7">
        <v>131.27119880391174</v>
      </c>
      <c r="F200" s="7">
        <v>121.22413294446552</v>
      </c>
      <c r="G200" s="7">
        <v>114.64156438825781</v>
      </c>
      <c r="H200" s="7">
        <v>148.81114812465157</v>
      </c>
      <c r="I200" s="7">
        <v>123.81811065409144</v>
      </c>
      <c r="J200" s="7">
        <v>114.78220420361106</v>
      </c>
      <c r="K200" s="7">
        <v>119.33503754536251</v>
      </c>
      <c r="L200" s="7">
        <v>109.38510439713576</v>
      </c>
      <c r="M200" s="11">
        <v>107.62436304503663</v>
      </c>
    </row>
    <row r="201" spans="1:13" ht="17.149999999999999" customHeight="1" x14ac:dyDescent="0.2">
      <c r="A201" s="10" t="s">
        <v>92</v>
      </c>
      <c r="B201" s="202"/>
      <c r="C201" s="7">
        <v>126.97292200254336</v>
      </c>
      <c r="D201" s="7">
        <v>127.50077048417609</v>
      </c>
      <c r="E201" s="7">
        <v>132.99065389813447</v>
      </c>
      <c r="F201" s="7">
        <v>121.45027531531619</v>
      </c>
      <c r="G201" s="7">
        <v>117.35854923297207</v>
      </c>
      <c r="H201" s="7">
        <v>150.4379185708479</v>
      </c>
      <c r="I201" s="7">
        <v>125.71348386301727</v>
      </c>
      <c r="J201" s="7">
        <v>114.98513269787742</v>
      </c>
      <c r="K201" s="7">
        <v>120.17299841689299</v>
      </c>
      <c r="L201" s="7">
        <v>109.38510439713575</v>
      </c>
      <c r="M201" s="11">
        <v>107.62462093623876</v>
      </c>
    </row>
    <row r="202" spans="1:13" ht="17.149999999999999" customHeight="1" x14ac:dyDescent="0.2">
      <c r="A202" s="10" t="s">
        <v>93</v>
      </c>
      <c r="B202" s="202"/>
      <c r="C202" s="7">
        <v>128.16440017175125</v>
      </c>
      <c r="D202" s="7">
        <v>128.67547016096589</v>
      </c>
      <c r="E202" s="7">
        <v>134.26368638946289</v>
      </c>
      <c r="F202" s="7">
        <v>121.47504331531621</v>
      </c>
      <c r="G202" s="7">
        <v>118.10602161590548</v>
      </c>
      <c r="H202" s="7">
        <v>153.82333453611386</v>
      </c>
      <c r="I202" s="7">
        <v>125.79030189382985</v>
      </c>
      <c r="J202" s="7">
        <v>115.93565677812472</v>
      </c>
      <c r="K202" s="7">
        <v>121.34513143492849</v>
      </c>
      <c r="L202" s="7">
        <v>111.07413887672107</v>
      </c>
      <c r="M202" s="11">
        <v>107.62462093623878</v>
      </c>
    </row>
    <row r="203" spans="1:13" ht="17.149999999999999" customHeight="1" x14ac:dyDescent="0.2">
      <c r="A203" s="10" t="s">
        <v>403</v>
      </c>
      <c r="B203" s="202"/>
      <c r="C203" s="7">
        <v>128.85206972996582</v>
      </c>
      <c r="D203" s="7">
        <v>129.44045570342726</v>
      </c>
      <c r="E203" s="7">
        <v>135.16972907539011</v>
      </c>
      <c r="F203" s="7">
        <v>121.54993888928757</v>
      </c>
      <c r="G203" s="7">
        <v>118.84390342075589</v>
      </c>
      <c r="H203" s="7">
        <v>156.02566073707649</v>
      </c>
      <c r="I203" s="7">
        <v>125.94393795545332</v>
      </c>
      <c r="J203" s="7">
        <v>116.37906534314064</v>
      </c>
      <c r="K203" s="7">
        <v>121.63650913432318</v>
      </c>
      <c r="L203" s="7">
        <v>110.59611154664246</v>
      </c>
      <c r="M203" s="11">
        <v>108.22403527596271</v>
      </c>
    </row>
    <row r="204" spans="1:13" ht="17.149999999999999" customHeight="1" x14ac:dyDescent="0.2">
      <c r="A204" s="10" t="s">
        <v>73</v>
      </c>
      <c r="B204" s="202"/>
      <c r="C204" s="7">
        <v>130.95597891525435</v>
      </c>
      <c r="D204" s="7">
        <v>131.58937830732964</v>
      </c>
      <c r="E204" s="7">
        <v>138.03990322315011</v>
      </c>
      <c r="F204" s="7">
        <v>121.71963732000545</v>
      </c>
      <c r="G204" s="7">
        <v>119.28297289450967</v>
      </c>
      <c r="H204" s="7">
        <v>159.04028113854335</v>
      </c>
      <c r="I204" s="7">
        <v>129.7798147630497</v>
      </c>
      <c r="J204" s="7">
        <v>116.88370474554937</v>
      </c>
      <c r="K204" s="7">
        <v>121.34513143492849</v>
      </c>
      <c r="L204" s="7">
        <v>112.9749047876625</v>
      </c>
      <c r="M204" s="11">
        <v>108.40085422858101</v>
      </c>
    </row>
    <row r="205" spans="1:13" ht="17.149999999999999" customHeight="1" x14ac:dyDescent="0.2">
      <c r="A205" s="10" t="s">
        <v>74</v>
      </c>
      <c r="B205" s="202"/>
      <c r="C205" s="52">
        <v>131.06777884200349</v>
      </c>
      <c r="D205" s="52">
        <v>131.70463596377203</v>
      </c>
      <c r="E205" s="52">
        <v>138.27926484412475</v>
      </c>
      <c r="F205" s="52">
        <v>121.72910922196553</v>
      </c>
      <c r="G205" s="7">
        <v>119.22796830795625</v>
      </c>
      <c r="H205" s="7">
        <v>159.4526071764752</v>
      </c>
      <c r="I205" s="7">
        <v>130.00027225248184</v>
      </c>
      <c r="J205" s="52">
        <v>116.71603466914047</v>
      </c>
      <c r="K205" s="7">
        <v>120.76237603612533</v>
      </c>
      <c r="L205" s="7">
        <v>113.50034632630734</v>
      </c>
      <c r="M205" s="11">
        <v>108.458234438224</v>
      </c>
    </row>
    <row r="206" spans="1:13" ht="17.149999999999999" customHeight="1" thickBot="1" x14ac:dyDescent="0.25">
      <c r="A206" s="66" t="s">
        <v>75</v>
      </c>
      <c r="B206" s="203"/>
      <c r="C206" s="53">
        <v>132.77103695189354</v>
      </c>
      <c r="D206" s="53">
        <v>133.46057215953496</v>
      </c>
      <c r="E206" s="53">
        <v>140.62672047885627</v>
      </c>
      <c r="F206" s="53">
        <v>121.87692122555075</v>
      </c>
      <c r="G206" s="56">
        <v>119.01936651513073</v>
      </c>
      <c r="H206" s="56">
        <v>160.09024016327933</v>
      </c>
      <c r="I206" s="56">
        <v>134.61037094249465</v>
      </c>
      <c r="J206" s="53">
        <v>117.12344622722856</v>
      </c>
      <c r="K206" s="56">
        <v>120.47099833673066</v>
      </c>
      <c r="L206" s="56">
        <v>115.66038414394197</v>
      </c>
      <c r="M206" s="57">
        <v>108.90805499746676</v>
      </c>
    </row>
    <row r="207" spans="1:13" s="12" customFormat="1" ht="16" customHeight="1" x14ac:dyDescent="0.2">
      <c r="A207" s="133"/>
      <c r="B207" s="134"/>
      <c r="C207" s="54"/>
      <c r="D207" s="54"/>
      <c r="E207" s="54"/>
      <c r="F207" s="54"/>
      <c r="G207" s="58"/>
      <c r="H207" s="58"/>
      <c r="I207" s="58"/>
      <c r="J207" s="54"/>
      <c r="K207" s="58"/>
      <c r="L207" s="58"/>
      <c r="M207" s="58"/>
    </row>
    <row r="208" spans="1:13" ht="16" customHeight="1" x14ac:dyDescent="0.2">
      <c r="A208" s="135"/>
      <c r="B208" s="50"/>
      <c r="C208" s="49"/>
      <c r="D208" s="49"/>
      <c r="E208" s="49"/>
      <c r="F208" s="49"/>
      <c r="G208" s="49"/>
      <c r="H208" s="12"/>
      <c r="I208" s="12"/>
      <c r="J208" s="12"/>
      <c r="K208" s="12"/>
      <c r="L208" s="12"/>
      <c r="M208" s="12"/>
    </row>
  </sheetData>
  <phoneticPr fontId="3"/>
  <pageMargins left="0.70866141732283472" right="0.15748031496062992" top="0.70866141732283472" bottom="0.59055118110236227" header="0.31496062992125984" footer="0.27559055118110237"/>
  <pageSetup paperSize="9" scale="57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0" max="12" man="1"/>
    <brk id="145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3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119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120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123</v>
      </c>
      <c r="D7" s="288"/>
      <c r="E7" s="288"/>
      <c r="F7" s="289"/>
    </row>
    <row r="8" spans="1:6" ht="20.25" customHeight="1" x14ac:dyDescent="0.2">
      <c r="A8" s="140"/>
      <c r="B8" s="214" t="s">
        <v>55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220" t="s">
        <v>2</v>
      </c>
      <c r="C11" s="150" t="s">
        <v>3</v>
      </c>
      <c r="D11" s="150" t="s">
        <v>4</v>
      </c>
      <c r="E11" s="151" t="s">
        <v>56</v>
      </c>
      <c r="F11" s="152" t="s">
        <v>57</v>
      </c>
    </row>
    <row r="12" spans="1:6" ht="20.25" customHeight="1" x14ac:dyDescent="0.25">
      <c r="A12" s="153" t="s">
        <v>58</v>
      </c>
      <c r="B12" s="221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2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11</v>
      </c>
      <c r="B14" s="181" t="s">
        <v>71</v>
      </c>
      <c r="C14" s="106">
        <v>100.982908219091</v>
      </c>
      <c r="D14" s="106">
        <v>104.549938845783</v>
      </c>
      <c r="E14" s="106">
        <v>109.19000507922399</v>
      </c>
      <c r="F14" s="156">
        <v>92.884424548599995</v>
      </c>
    </row>
    <row r="15" spans="1:6" s="108" customFormat="1" ht="17.149999999999999" customHeight="1" x14ac:dyDescent="0.2">
      <c r="A15" s="182">
        <v>1981</v>
      </c>
      <c r="B15" s="183"/>
      <c r="C15" s="109">
        <v>103.709446741006</v>
      </c>
      <c r="D15" s="109">
        <v>107.059137378081</v>
      </c>
      <c r="E15" s="109">
        <v>111.701375196046</v>
      </c>
      <c r="F15" s="157">
        <v>95.670957285058094</v>
      </c>
    </row>
    <row r="16" spans="1:6" s="108" customFormat="1" ht="17.149999999999999" customHeight="1" x14ac:dyDescent="0.2">
      <c r="A16" s="182">
        <v>1982</v>
      </c>
      <c r="B16" s="183"/>
      <c r="C16" s="109">
        <v>104.214361282101</v>
      </c>
      <c r="D16" s="109">
        <v>107.268237255773</v>
      </c>
      <c r="E16" s="109">
        <v>111.482995185888</v>
      </c>
      <c r="F16" s="157">
        <v>96.8784548041899</v>
      </c>
    </row>
    <row r="17" spans="1:6" s="108" customFormat="1" ht="17.149999999999999" customHeight="1" x14ac:dyDescent="0.2">
      <c r="A17" s="182">
        <v>1983</v>
      </c>
      <c r="B17" s="183"/>
      <c r="C17" s="109">
        <v>102.800600567034</v>
      </c>
      <c r="D17" s="109">
        <v>105.490888295395</v>
      </c>
      <c r="E17" s="109">
        <v>108.207295033511</v>
      </c>
      <c r="F17" s="157">
        <v>99.107680993356297</v>
      </c>
    </row>
    <row r="18" spans="1:6" s="108" customFormat="1" ht="17.149999999999999" customHeight="1" x14ac:dyDescent="0.2">
      <c r="A18" s="184">
        <v>1984</v>
      </c>
      <c r="B18" s="185"/>
      <c r="C18" s="111">
        <v>103.911412557444</v>
      </c>
      <c r="D18" s="111">
        <v>106.431837745007</v>
      </c>
      <c r="E18" s="111">
        <v>109.29919508430299</v>
      </c>
      <c r="F18" s="158">
        <v>99.572103116099299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103.406498016349</v>
      </c>
      <c r="D19" s="109">
        <v>105.59543823424001</v>
      </c>
      <c r="E19" s="109">
        <v>108.207295033511</v>
      </c>
      <c r="F19" s="157">
        <v>99.850756389745101</v>
      </c>
    </row>
    <row r="20" spans="1:6" s="108" customFormat="1" ht="17.149999999999999" customHeight="1" x14ac:dyDescent="0.2">
      <c r="A20" s="182">
        <v>1986</v>
      </c>
      <c r="B20" s="181"/>
      <c r="C20" s="109">
        <v>101.751994048087</v>
      </c>
      <c r="D20" s="109">
        <v>103.483529469556</v>
      </c>
      <c r="E20" s="109">
        <v>105.502112657673</v>
      </c>
      <c r="F20" s="157">
        <v>99.151801095016907</v>
      </c>
    </row>
    <row r="21" spans="1:6" s="108" customFormat="1" ht="17.149999999999999" customHeight="1" x14ac:dyDescent="0.2">
      <c r="A21" s="182">
        <v>1987</v>
      </c>
      <c r="B21" s="181"/>
      <c r="C21" s="109">
        <v>102.992872024283</v>
      </c>
      <c r="D21" s="109">
        <v>104.85627016660101</v>
      </c>
      <c r="E21" s="109">
        <v>106.475978312975</v>
      </c>
      <c r="F21" s="157">
        <v>101.448368491981</v>
      </c>
    </row>
    <row r="22" spans="1:6" s="108" customFormat="1" ht="17.149999999999999" customHeight="1" x14ac:dyDescent="0.2">
      <c r="A22" s="182">
        <v>1988</v>
      </c>
      <c r="B22" s="181"/>
      <c r="C22" s="109">
        <v>106.508692956839</v>
      </c>
      <c r="D22" s="109">
        <v>108.446515066565</v>
      </c>
      <c r="E22" s="109">
        <v>111.02068470438201</v>
      </c>
      <c r="F22" s="157">
        <v>102.846279081437</v>
      </c>
    </row>
    <row r="23" spans="1:6" s="108" customFormat="1" ht="17.149999999999999" customHeight="1" x14ac:dyDescent="0.2">
      <c r="A23" s="184">
        <v>1989</v>
      </c>
      <c r="B23" s="186"/>
      <c r="C23" s="111">
        <v>109.61088789733</v>
      </c>
      <c r="D23" s="111">
        <v>111.614378213592</v>
      </c>
      <c r="E23" s="111">
        <v>115.02435462062201</v>
      </c>
      <c r="F23" s="158">
        <v>104.244189670894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116.95274925648999</v>
      </c>
      <c r="D24" s="109">
        <v>119.42844064292601</v>
      </c>
      <c r="E24" s="109">
        <v>125.087633058739</v>
      </c>
      <c r="F24" s="157">
        <v>106.540757067858</v>
      </c>
    </row>
    <row r="25" spans="1:6" s="108" customFormat="1" ht="17.149999999999999" customHeight="1" x14ac:dyDescent="0.2">
      <c r="A25" s="182">
        <v>1991</v>
      </c>
      <c r="B25" s="181"/>
      <c r="C25" s="109">
        <v>125.607252701471</v>
      </c>
      <c r="D25" s="109">
        <v>128.743859013074</v>
      </c>
      <c r="E25" s="109">
        <v>134.96955607037901</v>
      </c>
      <c r="F25" s="157">
        <v>114.424773090879</v>
      </c>
    </row>
    <row r="26" spans="1:6" s="108" customFormat="1" ht="17.149999999999999" customHeight="1" x14ac:dyDescent="0.2">
      <c r="A26" s="182">
        <v>1992</v>
      </c>
      <c r="B26" s="181"/>
      <c r="C26" s="109">
        <v>127.946307686601</v>
      </c>
      <c r="D26" s="109">
        <v>130.893570944647</v>
      </c>
      <c r="E26" s="109">
        <v>135.97025713484899</v>
      </c>
      <c r="F26" s="157">
        <v>119.43218867306901</v>
      </c>
    </row>
    <row r="27" spans="1:6" s="108" customFormat="1" ht="17.149999999999999" customHeight="1" x14ac:dyDescent="0.2">
      <c r="A27" s="182">
        <v>1993</v>
      </c>
      <c r="B27" s="181"/>
      <c r="C27" s="109">
        <v>124.554677958162</v>
      </c>
      <c r="D27" s="109">
        <v>126.95243240343</v>
      </c>
      <c r="E27" s="109">
        <v>128.715174417442</v>
      </c>
      <c r="F27" s="157">
        <v>122.628411385105</v>
      </c>
    </row>
    <row r="28" spans="1:6" s="108" customFormat="1" ht="17.149999999999999" customHeight="1" x14ac:dyDescent="0.2">
      <c r="A28" s="184">
        <v>1994</v>
      </c>
      <c r="B28" s="186"/>
      <c r="C28" s="111">
        <v>118.122276749055</v>
      </c>
      <c r="D28" s="111">
        <v>119.667297524212</v>
      </c>
      <c r="E28" s="111">
        <v>119.083426671919</v>
      </c>
      <c r="F28" s="158">
        <v>120.604137000815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114.028930525078</v>
      </c>
      <c r="D29" s="109">
        <v>115.00958833913801</v>
      </c>
      <c r="E29" s="109">
        <v>114.580271881805</v>
      </c>
      <c r="F29" s="157">
        <v>115.70326217569399</v>
      </c>
    </row>
    <row r="30" spans="1:6" s="108" customFormat="1" ht="17.149999999999999" customHeight="1" x14ac:dyDescent="0.2">
      <c r="A30" s="182">
        <v>1996</v>
      </c>
      <c r="B30" s="181"/>
      <c r="C30" s="109">
        <v>112.163574278967</v>
      </c>
      <c r="D30" s="109">
        <v>112.904034845425</v>
      </c>
      <c r="E30" s="109">
        <v>113.088854369095</v>
      </c>
      <c r="F30" s="157">
        <v>112.33127720157199</v>
      </c>
    </row>
    <row r="31" spans="1:6" s="108" customFormat="1" ht="17.149999999999999" customHeight="1" x14ac:dyDescent="0.2">
      <c r="A31" s="182">
        <v>1997</v>
      </c>
      <c r="B31" s="181"/>
      <c r="C31" s="109">
        <v>111.94956099256299</v>
      </c>
      <c r="D31" s="109">
        <v>112.556757662704</v>
      </c>
      <c r="E31" s="109">
        <v>112.697143430151</v>
      </c>
      <c r="F31" s="157">
        <v>112.07647171592799</v>
      </c>
    </row>
    <row r="32" spans="1:6" s="108" customFormat="1" ht="17.149999999999999" customHeight="1" x14ac:dyDescent="0.2">
      <c r="A32" s="182">
        <v>1998</v>
      </c>
      <c r="B32" s="181"/>
      <c r="C32" s="109">
        <v>108.840482212742</v>
      </c>
      <c r="D32" s="109">
        <v>109.184878292736</v>
      </c>
      <c r="E32" s="109">
        <v>108.92918100876599</v>
      </c>
      <c r="F32" s="157">
        <v>109.52935245786099</v>
      </c>
    </row>
    <row r="33" spans="1:6" s="108" customFormat="1" ht="17.149999999999999" customHeight="1" x14ac:dyDescent="0.2">
      <c r="A33" s="184">
        <v>1999</v>
      </c>
      <c r="B33" s="186"/>
      <c r="C33" s="111">
        <v>106.539907617819</v>
      </c>
      <c r="D33" s="111">
        <v>106.709325400282</v>
      </c>
      <c r="E33" s="111">
        <v>105.625734733737</v>
      </c>
      <c r="F33" s="158">
        <v>108.76999692035901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104.668536601469</v>
      </c>
      <c r="D34" s="113">
        <v>104.70176302515399</v>
      </c>
      <c r="E34" s="113">
        <v>103.329412745244</v>
      </c>
      <c r="F34" s="159">
        <v>107.362955387254</v>
      </c>
    </row>
    <row r="35" spans="1:6" s="108" customFormat="1" ht="17.149999999999999" customHeight="1" x14ac:dyDescent="0.2">
      <c r="A35" s="182">
        <v>2001</v>
      </c>
      <c r="B35" s="181"/>
      <c r="C35" s="109">
        <v>103.208699350861</v>
      </c>
      <c r="D35" s="109">
        <v>103.190900664626</v>
      </c>
      <c r="E35" s="109">
        <v>102.05513288298</v>
      </c>
      <c r="F35" s="157">
        <v>105.342453692197</v>
      </c>
    </row>
    <row r="36" spans="1:6" s="108" customFormat="1" ht="17.149999999999999" customHeight="1" x14ac:dyDescent="0.2">
      <c r="A36" s="182">
        <v>2002</v>
      </c>
      <c r="B36" s="189"/>
      <c r="C36" s="115">
        <v>101.025444191983</v>
      </c>
      <c r="D36" s="115">
        <v>101.206110356605</v>
      </c>
      <c r="E36" s="115">
        <v>100.035122188014</v>
      </c>
      <c r="F36" s="160">
        <v>103.44033080489901</v>
      </c>
    </row>
    <row r="37" spans="1:6" s="108" customFormat="1" ht="17.149999999999999" customHeight="1" x14ac:dyDescent="0.2">
      <c r="A37" s="182">
        <v>2003</v>
      </c>
      <c r="B37" s="190"/>
      <c r="C37" s="115">
        <v>98.7676498243558</v>
      </c>
      <c r="D37" s="115">
        <v>98.804238661465206</v>
      </c>
      <c r="E37" s="115">
        <v>98.506857865255697</v>
      </c>
      <c r="F37" s="160">
        <v>99.146786462210798</v>
      </c>
    </row>
    <row r="38" spans="1:6" s="108" customFormat="1" ht="17.149999999999999" customHeight="1" x14ac:dyDescent="0.2">
      <c r="A38" s="182">
        <v>2004</v>
      </c>
      <c r="B38" s="190"/>
      <c r="C38" s="115">
        <v>99.991140906967502</v>
      </c>
      <c r="D38" s="115">
        <v>100.054824614186</v>
      </c>
      <c r="E38" s="115">
        <v>101.483500473954</v>
      </c>
      <c r="F38" s="160">
        <v>96.641398924176499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99.603616092442707</v>
      </c>
      <c r="D39" s="117">
        <v>99.645473053347402</v>
      </c>
      <c r="E39" s="117">
        <v>101.160967216507</v>
      </c>
      <c r="F39" s="161">
        <v>96.044579566328693</v>
      </c>
    </row>
    <row r="40" spans="1:6" s="108" customFormat="1" ht="17.149999999999999" customHeight="1" x14ac:dyDescent="0.2">
      <c r="A40" s="182">
        <v>2006</v>
      </c>
      <c r="B40" s="193"/>
      <c r="C40" s="119">
        <v>100.184425634604</v>
      </c>
      <c r="D40" s="119">
        <v>100.189956030475</v>
      </c>
      <c r="E40" s="119">
        <v>100.80833634711399</v>
      </c>
      <c r="F40" s="162">
        <v>98.720652018087307</v>
      </c>
    </row>
    <row r="41" spans="1:6" s="108" customFormat="1" ht="17.149999999999999" customHeight="1" x14ac:dyDescent="0.2">
      <c r="A41" s="182">
        <v>2007</v>
      </c>
      <c r="B41" s="189"/>
      <c r="C41" s="119">
        <v>101.731550891862</v>
      </c>
      <c r="D41" s="119">
        <v>101.884458050725</v>
      </c>
      <c r="E41" s="119">
        <v>102.00091304204101</v>
      </c>
      <c r="F41" s="162">
        <v>101.607754893464</v>
      </c>
    </row>
    <row r="42" spans="1:6" s="108" customFormat="1" ht="17.149999999999999" customHeight="1" x14ac:dyDescent="0.2">
      <c r="A42" s="182">
        <v>2008</v>
      </c>
      <c r="B42" s="189"/>
      <c r="C42" s="119">
        <v>109.289748031177</v>
      </c>
      <c r="D42" s="119">
        <v>109.77207854289399</v>
      </c>
      <c r="E42" s="119">
        <v>112.592043444737</v>
      </c>
      <c r="F42" s="162">
        <v>103.071694275166</v>
      </c>
    </row>
    <row r="43" spans="1:6" s="108" customFormat="1" ht="17.149999999999999" customHeight="1" x14ac:dyDescent="0.2">
      <c r="A43" s="184">
        <v>2009</v>
      </c>
      <c r="B43" s="194"/>
      <c r="C43" s="121">
        <v>101.870539866423</v>
      </c>
      <c r="D43" s="121">
        <v>101.939260170447</v>
      </c>
      <c r="E43" s="121">
        <v>101.936482832523</v>
      </c>
      <c r="F43" s="163">
        <v>101.945859270787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99.139697580987004</v>
      </c>
      <c r="D44" s="119">
        <v>99.103066388445697</v>
      </c>
      <c r="E44" s="119">
        <v>98.852603637490503</v>
      </c>
      <c r="F44" s="162">
        <v>99.698178999620097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99.029414556800006</v>
      </c>
      <c r="D46" s="125">
        <v>99.028820162299994</v>
      </c>
      <c r="E46" s="125">
        <v>98.424941581300004</v>
      </c>
      <c r="F46" s="165">
        <v>100.35118904869999</v>
      </c>
    </row>
    <row r="47" spans="1:6" s="108" customFormat="1" ht="17.149999999999999" customHeight="1" x14ac:dyDescent="0.2">
      <c r="A47" s="187">
        <v>2013</v>
      </c>
      <c r="B47" s="197"/>
      <c r="C47" s="125">
        <v>101.4253902248</v>
      </c>
      <c r="D47" s="125">
        <v>101.4851333494</v>
      </c>
      <c r="E47" s="125">
        <v>100.848856447</v>
      </c>
      <c r="F47" s="165">
        <v>102.87844784240001</v>
      </c>
    </row>
    <row r="48" spans="1:6" s="108" customFormat="1" ht="17.149999999999999" customHeight="1" x14ac:dyDescent="0.2">
      <c r="A48" s="187">
        <v>2014</v>
      </c>
      <c r="B48" s="197"/>
      <c r="C48" s="125">
        <v>107.74525658509999</v>
      </c>
      <c r="D48" s="125">
        <v>107.9375256845</v>
      </c>
      <c r="E48" s="125">
        <v>108.7133597684</v>
      </c>
      <c r="F48" s="165">
        <v>106.2386098994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110.9045550594</v>
      </c>
      <c r="D49" s="127">
        <v>111.18344607340001</v>
      </c>
      <c r="E49" s="127">
        <v>112.7784154611</v>
      </c>
      <c r="F49" s="166">
        <v>107.6907938099</v>
      </c>
    </row>
    <row r="50" spans="1:6" s="108" customFormat="1" ht="17.149999999999999" customHeight="1" x14ac:dyDescent="0.2">
      <c r="A50" s="187">
        <v>2016</v>
      </c>
      <c r="B50" s="197"/>
      <c r="C50" s="125">
        <v>108.93258187080001</v>
      </c>
      <c r="D50" s="125">
        <v>109.1455608582</v>
      </c>
      <c r="E50" s="125">
        <v>110.14467174009999</v>
      </c>
      <c r="F50" s="165">
        <v>106.9577151789</v>
      </c>
    </row>
    <row r="51" spans="1:6" s="108" customFormat="1" ht="17.149999999999999" customHeight="1" x14ac:dyDescent="0.2">
      <c r="A51" s="187">
        <v>2017</v>
      </c>
      <c r="B51" s="197"/>
      <c r="C51" s="125">
        <v>110.4056643964</v>
      </c>
      <c r="D51" s="125">
        <v>110.6107578733</v>
      </c>
      <c r="E51" s="125">
        <v>111.9593385116</v>
      </c>
      <c r="F51" s="165">
        <v>107.6576458856</v>
      </c>
    </row>
    <row r="52" spans="1:6" s="108" customFormat="1" ht="17.149999999999999" customHeight="1" x14ac:dyDescent="0.2">
      <c r="A52" s="182">
        <v>2018</v>
      </c>
      <c r="B52" s="189"/>
      <c r="C52" s="119">
        <v>114.11422408599999</v>
      </c>
      <c r="D52" s="119">
        <v>114.4150168674</v>
      </c>
      <c r="E52" s="119">
        <v>116.9510378048</v>
      </c>
      <c r="F52" s="162">
        <v>108.8616568244</v>
      </c>
    </row>
    <row r="53" spans="1:6" s="108" customFormat="1" ht="17.149999999999999" customHeight="1" x14ac:dyDescent="0.2">
      <c r="A53" s="187">
        <v>2019</v>
      </c>
      <c r="B53" s="254"/>
      <c r="C53" s="119">
        <v>116.8944703993</v>
      </c>
      <c r="D53" s="119">
        <v>117.2135073578</v>
      </c>
      <c r="E53" s="119">
        <v>120.22571284910001</v>
      </c>
      <c r="F53" s="162">
        <v>110.61740187229999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116.7974880684</v>
      </c>
      <c r="D54" s="129">
        <v>117.11093984679999</v>
      </c>
      <c r="E54" s="129">
        <v>119.37766684339999</v>
      </c>
      <c r="F54" s="167">
        <v>112.14727769949999</v>
      </c>
    </row>
    <row r="55" spans="1:6" s="108" customFormat="1" ht="17.149999999999999" customHeight="1" x14ac:dyDescent="0.2">
      <c r="A55" s="255">
        <v>2021</v>
      </c>
      <c r="B55" s="262"/>
      <c r="C55" s="257">
        <v>121.2811684431</v>
      </c>
      <c r="D55" s="257">
        <v>121.67462451279999</v>
      </c>
      <c r="E55" s="257">
        <v>125.40535460620001</v>
      </c>
      <c r="F55" s="259">
        <v>113.505099125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254</v>
      </c>
      <c r="B57" s="51">
        <f>DATEVALUE(LEFT(A57,4) &amp; "/1/1")</f>
        <v>40544</v>
      </c>
      <c r="C57" s="7">
        <v>98.970931389741068</v>
      </c>
      <c r="D57" s="7">
        <v>98.942585979989602</v>
      </c>
      <c r="E57" s="7">
        <v>98.519871372257086</v>
      </c>
      <c r="F57" s="13">
        <v>99.868243326746807</v>
      </c>
    </row>
    <row r="58" spans="1:6" s="6" customFormat="1" ht="17.149999999999999" customHeight="1" x14ac:dyDescent="0.2">
      <c r="A58" s="15" t="s">
        <v>80</v>
      </c>
      <c r="B58" s="202"/>
      <c r="C58" s="7">
        <v>100.34387285227324</v>
      </c>
      <c r="D58" s="7">
        <v>100.36444430061813</v>
      </c>
      <c r="E58" s="7">
        <v>100.38968699508123</v>
      </c>
      <c r="F58" s="13">
        <v>100.30916803347647</v>
      </c>
    </row>
    <row r="59" spans="1:6" s="6" customFormat="1" ht="17.149999999999999" customHeight="1" x14ac:dyDescent="0.2">
      <c r="A59" s="14" t="s">
        <v>81</v>
      </c>
      <c r="B59" s="202"/>
      <c r="C59" s="7">
        <v>100.78904963617029</v>
      </c>
      <c r="D59" s="7">
        <v>100.814051111314</v>
      </c>
      <c r="E59" s="7">
        <v>101.17442910097469</v>
      </c>
      <c r="F59" s="13">
        <v>100.02489803347648</v>
      </c>
    </row>
    <row r="60" spans="1:6" s="6" customFormat="1" ht="17.149999999999999" customHeight="1" x14ac:dyDescent="0.2">
      <c r="A60" s="14" t="s">
        <v>82</v>
      </c>
      <c r="B60" s="202"/>
      <c r="C60" s="7">
        <v>100.5126357313154</v>
      </c>
      <c r="D60" s="7">
        <v>100.53045959361728</v>
      </c>
      <c r="E60" s="7">
        <v>100.7349897930018</v>
      </c>
      <c r="F60" s="13">
        <v>100.08258086354562</v>
      </c>
    </row>
    <row r="61" spans="1:6" s="6" customFormat="1" ht="17.149999999999999" customHeight="1" x14ac:dyDescent="0.2">
      <c r="A61" s="14" t="s">
        <v>72</v>
      </c>
      <c r="B61" s="202"/>
      <c r="C61" s="7">
        <v>100.19790103521312</v>
      </c>
      <c r="D61" s="7">
        <v>100.18769359260867</v>
      </c>
      <c r="E61" s="7">
        <v>100.1073899835088</v>
      </c>
      <c r="F61" s="13">
        <v>100.36354184666631</v>
      </c>
    </row>
    <row r="62" spans="1:6" s="6" customFormat="1" ht="17.149999999999999" customHeight="1" x14ac:dyDescent="0.2">
      <c r="A62" s="14" t="s">
        <v>73</v>
      </c>
      <c r="B62" s="202"/>
      <c r="C62" s="7">
        <v>100.60265311029302</v>
      </c>
      <c r="D62" s="7">
        <v>100.60555773980786</v>
      </c>
      <c r="E62" s="7">
        <v>100.73131707805723</v>
      </c>
      <c r="F62" s="13">
        <v>100.33017086354565</v>
      </c>
    </row>
    <row r="63" spans="1:6" s="6" customFormat="1" ht="17.149999999999999" customHeight="1" x14ac:dyDescent="0.2">
      <c r="A63" s="14" t="s">
        <v>74</v>
      </c>
      <c r="B63" s="202"/>
      <c r="C63" s="7">
        <v>100.09395607873077</v>
      </c>
      <c r="D63" s="7">
        <v>100.10094603606487</v>
      </c>
      <c r="E63" s="7">
        <v>100.10246864112889</v>
      </c>
      <c r="F63" s="13">
        <v>100.09761184666631</v>
      </c>
    </row>
    <row r="64" spans="1:6" s="6" customFormat="1" ht="17.149999999999999" customHeight="1" x14ac:dyDescent="0.2">
      <c r="A64" s="14" t="s">
        <v>75</v>
      </c>
      <c r="B64" s="202"/>
      <c r="C64" s="7">
        <v>99.882695363139874</v>
      </c>
      <c r="D64" s="7">
        <v>99.901505420630372</v>
      </c>
      <c r="E64" s="7">
        <v>99.803248344474213</v>
      </c>
      <c r="F64" s="13">
        <v>100.11666804513182</v>
      </c>
    </row>
    <row r="65" spans="1:6" s="6" customFormat="1" ht="17.149999999999999" customHeight="1" x14ac:dyDescent="0.2">
      <c r="A65" s="14" t="s">
        <v>76</v>
      </c>
      <c r="B65" s="202"/>
      <c r="C65" s="7">
        <v>99.93468886366324</v>
      </c>
      <c r="D65" s="7">
        <v>99.929206256076654</v>
      </c>
      <c r="E65" s="7">
        <v>99.975400593353527</v>
      </c>
      <c r="F65" s="13">
        <v>99.828050235213567</v>
      </c>
    </row>
    <row r="66" spans="1:6" s="6" customFormat="1" ht="17.149999999999999" customHeight="1" x14ac:dyDescent="0.2">
      <c r="A66" s="14" t="s">
        <v>328</v>
      </c>
      <c r="B66" s="202"/>
      <c r="C66" s="7">
        <v>99.794795313050344</v>
      </c>
      <c r="D66" s="7">
        <v>99.797203106647757</v>
      </c>
      <c r="E66" s="7">
        <v>99.952786977250753</v>
      </c>
      <c r="F66" s="13">
        <v>99.45650668824598</v>
      </c>
    </row>
    <row r="67" spans="1:6" s="6" customFormat="1" ht="17.149999999999999" customHeight="1" x14ac:dyDescent="0.2">
      <c r="A67" s="14" t="s">
        <v>78</v>
      </c>
      <c r="B67" s="202"/>
      <c r="C67" s="7">
        <v>99.847487753527147</v>
      </c>
      <c r="D67" s="7">
        <v>99.83573138670846</v>
      </c>
      <c r="E67" s="7">
        <v>99.87132860045503</v>
      </c>
      <c r="F67" s="13">
        <v>99.757780869205945</v>
      </c>
    </row>
    <row r="68" spans="1:6" s="108" customFormat="1" ht="17.149999999999999" customHeight="1" x14ac:dyDescent="0.2">
      <c r="A68" s="14" t="s">
        <v>329</v>
      </c>
      <c r="B68" s="189"/>
      <c r="C68" s="7">
        <v>99.029332872871791</v>
      </c>
      <c r="D68" s="7">
        <v>98.990615475905372</v>
      </c>
      <c r="E68" s="7">
        <v>98.637082520454442</v>
      </c>
      <c r="F68" s="13">
        <v>99.764779348049075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330</v>
      </c>
      <c r="B70" s="51">
        <f>DATEVALUE(LEFT(A70,4) &amp; "/1/1")</f>
        <v>40909</v>
      </c>
      <c r="C70" s="7">
        <v>99.009655964874639</v>
      </c>
      <c r="D70" s="7">
        <v>98.983374622715132</v>
      </c>
      <c r="E70" s="7">
        <v>98.634910250694446</v>
      </c>
      <c r="F70" s="13">
        <v>99.74643934804908</v>
      </c>
    </row>
    <row r="71" spans="1:6" s="6" customFormat="1" ht="17.149999999999999" customHeight="1" x14ac:dyDescent="0.2">
      <c r="A71" s="15" t="s">
        <v>80</v>
      </c>
      <c r="B71" s="202"/>
      <c r="C71" s="7">
        <v>98.907615534665666</v>
      </c>
      <c r="D71" s="7">
        <v>98.924438960587281</v>
      </c>
      <c r="E71" s="7">
        <v>98.402780080046199</v>
      </c>
      <c r="F71" s="13">
        <v>100.06676375003369</v>
      </c>
    </row>
    <row r="72" spans="1:6" s="6" customFormat="1" ht="17.149999999999999" customHeight="1" x14ac:dyDescent="0.2">
      <c r="A72" s="14" t="s">
        <v>81</v>
      </c>
      <c r="B72" s="202"/>
      <c r="C72" s="7">
        <v>99.468428704396445</v>
      </c>
      <c r="D72" s="7">
        <v>99.464379196962028</v>
      </c>
      <c r="E72" s="7">
        <v>99.165296455846942</v>
      </c>
      <c r="F72" s="13">
        <v>100.11930838922842</v>
      </c>
    </row>
    <row r="73" spans="1:6" s="6" customFormat="1" ht="17.149999999999999" customHeight="1" x14ac:dyDescent="0.2">
      <c r="A73" s="14" t="s">
        <v>331</v>
      </c>
      <c r="B73" s="202"/>
      <c r="C73" s="7">
        <v>99.503088224381656</v>
      </c>
      <c r="D73" s="7">
        <v>99.512280019436119</v>
      </c>
      <c r="E73" s="7">
        <v>99.181153488630315</v>
      </c>
      <c r="F73" s="13">
        <v>100.23737846727721</v>
      </c>
    </row>
    <row r="74" spans="1:6" s="6" customFormat="1" ht="17.149999999999999" customHeight="1" x14ac:dyDescent="0.2">
      <c r="A74" s="14" t="s">
        <v>332</v>
      </c>
      <c r="B74" s="202"/>
      <c r="C74" s="7">
        <v>99.551561003430066</v>
      </c>
      <c r="D74" s="7">
        <v>99.589679673447876</v>
      </c>
      <c r="E74" s="7">
        <v>99.199092518007774</v>
      </c>
      <c r="F74" s="13">
        <v>100.44498456087894</v>
      </c>
    </row>
    <row r="75" spans="1:6" s="6" customFormat="1" ht="17.149999999999999" customHeight="1" x14ac:dyDescent="0.2">
      <c r="A75" s="14" t="s">
        <v>73</v>
      </c>
      <c r="B75" s="202"/>
      <c r="C75" s="7">
        <v>99.336785380366834</v>
      </c>
      <c r="D75" s="7">
        <v>99.345836661024052</v>
      </c>
      <c r="E75" s="7">
        <v>98.884892992558832</v>
      </c>
      <c r="F75" s="13">
        <v>100.35520772450531</v>
      </c>
    </row>
    <row r="76" spans="1:6" s="6" customFormat="1" ht="17.149999999999999" customHeight="1" x14ac:dyDescent="0.2">
      <c r="A76" s="14" t="s">
        <v>74</v>
      </c>
      <c r="B76" s="202"/>
      <c r="C76" s="7">
        <v>98.913864665810934</v>
      </c>
      <c r="D76" s="7">
        <v>98.928641936384679</v>
      </c>
      <c r="E76" s="7">
        <v>98.203316499765151</v>
      </c>
      <c r="F76" s="13">
        <v>100.51695425612729</v>
      </c>
    </row>
    <row r="77" spans="1:6" s="6" customFormat="1" ht="17.149999999999999" customHeight="1" x14ac:dyDescent="0.2">
      <c r="A77" s="14" t="s">
        <v>75</v>
      </c>
      <c r="B77" s="202"/>
      <c r="C77" s="7">
        <v>98.478438211453025</v>
      </c>
      <c r="D77" s="7">
        <v>98.476791931501481</v>
      </c>
      <c r="E77" s="7">
        <v>97.68370489928131</v>
      </c>
      <c r="F77" s="13">
        <v>100.21348809615586</v>
      </c>
    </row>
    <row r="78" spans="1:6" s="6" customFormat="1" ht="17.149999999999999" customHeight="1" x14ac:dyDescent="0.2">
      <c r="A78" s="14" t="s">
        <v>76</v>
      </c>
      <c r="B78" s="202"/>
      <c r="C78" s="7">
        <v>98.615874797223583</v>
      </c>
      <c r="D78" s="7">
        <v>98.603200731756417</v>
      </c>
      <c r="E78" s="7">
        <v>97.954807386123434</v>
      </c>
      <c r="F78" s="13">
        <v>100.02304772307079</v>
      </c>
    </row>
    <row r="79" spans="1:6" s="6" customFormat="1" ht="17.149999999999999" customHeight="1" x14ac:dyDescent="0.2">
      <c r="A79" s="14" t="s">
        <v>77</v>
      </c>
      <c r="B79" s="202"/>
      <c r="C79" s="7">
        <v>98.884106406187556</v>
      </c>
      <c r="D79" s="7">
        <v>98.853549146272798</v>
      </c>
      <c r="E79" s="7">
        <v>97.910621477609197</v>
      </c>
      <c r="F79" s="13">
        <v>100.91836523730164</v>
      </c>
    </row>
    <row r="80" spans="1:6" s="6" customFormat="1" ht="17.149999999999999" customHeight="1" x14ac:dyDescent="0.2">
      <c r="A80" s="14" t="s">
        <v>333</v>
      </c>
      <c r="B80" s="202"/>
      <c r="C80" s="7">
        <v>98.766125717282719</v>
      </c>
      <c r="D80" s="7">
        <v>98.751540172147116</v>
      </c>
      <c r="E80" s="7">
        <v>97.806723116434313</v>
      </c>
      <c r="F80" s="13">
        <v>100.82049362907483</v>
      </c>
    </row>
    <row r="81" spans="1:6" s="108" customFormat="1" ht="17.149999999999999" customHeight="1" x14ac:dyDescent="0.2">
      <c r="A81" s="14" t="s">
        <v>79</v>
      </c>
      <c r="B81" s="189"/>
      <c r="C81" s="7">
        <v>98.917430071650244</v>
      </c>
      <c r="D81" s="7">
        <v>98.912128895532618</v>
      </c>
      <c r="E81" s="7">
        <v>98.071999810548448</v>
      </c>
      <c r="F81" s="13">
        <v>100.7518374022045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98.938049406112171</v>
      </c>
      <c r="D83" s="7">
        <v>98.996047597757908</v>
      </c>
      <c r="E83" s="7">
        <v>98.061422732417896</v>
      </c>
      <c r="F83" s="13">
        <v>101.04268227098251</v>
      </c>
    </row>
    <row r="84" spans="1:6" s="6" customFormat="1" ht="17.149999999999999" customHeight="1" x14ac:dyDescent="0.2">
      <c r="A84" s="15" t="s">
        <v>80</v>
      </c>
      <c r="B84" s="202"/>
      <c r="C84" s="7">
        <v>99.921084286999545</v>
      </c>
      <c r="D84" s="7">
        <v>99.960371766964016</v>
      </c>
      <c r="E84" s="7">
        <v>99.291424703054616</v>
      </c>
      <c r="F84" s="13">
        <v>101.42522713976714</v>
      </c>
    </row>
    <row r="85" spans="1:6" s="6" customFormat="1" ht="17.149999999999999" customHeight="1" x14ac:dyDescent="0.2">
      <c r="A85" s="14" t="s">
        <v>334</v>
      </c>
      <c r="B85" s="202"/>
      <c r="C85" s="7">
        <v>100.15007149187304</v>
      </c>
      <c r="D85" s="7">
        <v>100.18322942513325</v>
      </c>
      <c r="E85" s="7">
        <v>99.736309101500694</v>
      </c>
      <c r="F85" s="13">
        <v>101.16189227098252</v>
      </c>
    </row>
    <row r="86" spans="1:6" s="6" customFormat="1" ht="17.149999999999999" customHeight="1" x14ac:dyDescent="0.2">
      <c r="A86" s="14" t="s">
        <v>82</v>
      </c>
      <c r="B86" s="202"/>
      <c r="C86" s="7">
        <v>100.76449494448775</v>
      </c>
      <c r="D86" s="7">
        <v>100.80092729240314</v>
      </c>
      <c r="E86" s="7">
        <v>99.938394699901323</v>
      </c>
      <c r="F86" s="13">
        <v>102.68969483547332</v>
      </c>
    </row>
    <row r="87" spans="1:6" s="6" customFormat="1" ht="17.149999999999999" customHeight="1" x14ac:dyDescent="0.2">
      <c r="A87" s="14" t="s">
        <v>72</v>
      </c>
      <c r="B87" s="202"/>
      <c r="C87" s="7">
        <v>100.76557705633292</v>
      </c>
      <c r="D87" s="7">
        <v>100.8267597606589</v>
      </c>
      <c r="E87" s="7">
        <v>99.950898266187949</v>
      </c>
      <c r="F87" s="13">
        <v>102.7447148354733</v>
      </c>
    </row>
    <row r="88" spans="1:6" s="6" customFormat="1" ht="17.149999999999999" customHeight="1" x14ac:dyDescent="0.2">
      <c r="A88" s="14" t="s">
        <v>73</v>
      </c>
      <c r="B88" s="202"/>
      <c r="C88" s="7">
        <v>100.83946368186197</v>
      </c>
      <c r="D88" s="7">
        <v>100.90244140796867</v>
      </c>
      <c r="E88" s="7">
        <v>100.17839412534275</v>
      </c>
      <c r="F88" s="13">
        <v>102.48795483547332</v>
      </c>
    </row>
    <row r="89" spans="1:6" s="6" customFormat="1" ht="17.149999999999999" customHeight="1" x14ac:dyDescent="0.2">
      <c r="A89" s="14" t="s">
        <v>74</v>
      </c>
      <c r="B89" s="202"/>
      <c r="C89" s="7">
        <v>100.8475634564894</v>
      </c>
      <c r="D89" s="7">
        <v>100.88922176170031</v>
      </c>
      <c r="E89" s="7">
        <v>100.14872275113404</v>
      </c>
      <c r="F89" s="13">
        <v>102.51076106235024</v>
      </c>
    </row>
    <row r="90" spans="1:6" s="6" customFormat="1" ht="17.149999999999999" customHeight="1" x14ac:dyDescent="0.2">
      <c r="A90" s="14" t="s">
        <v>75</v>
      </c>
      <c r="B90" s="202"/>
      <c r="C90" s="7">
        <v>101.16788454059294</v>
      </c>
      <c r="D90" s="7">
        <v>101.2158864115537</v>
      </c>
      <c r="E90" s="7">
        <v>100.5952501871914</v>
      </c>
      <c r="F90" s="13">
        <v>102.57495106235024</v>
      </c>
    </row>
    <row r="91" spans="1:6" s="6" customFormat="1" ht="17.149999999999999" customHeight="1" x14ac:dyDescent="0.2">
      <c r="A91" s="14" t="s">
        <v>76</v>
      </c>
      <c r="B91" s="202"/>
      <c r="C91" s="7">
        <v>102.61543139756402</v>
      </c>
      <c r="D91" s="7">
        <v>102.68697397407593</v>
      </c>
      <c r="E91" s="7">
        <v>102.01137920216919</v>
      </c>
      <c r="F91" s="13">
        <v>104.16638644908066</v>
      </c>
    </row>
    <row r="92" spans="1:6" s="6" customFormat="1" ht="17.149999999999999" customHeight="1" x14ac:dyDescent="0.2">
      <c r="A92" s="14" t="s">
        <v>77</v>
      </c>
      <c r="B92" s="202"/>
      <c r="C92" s="7">
        <v>103.04914656903962</v>
      </c>
      <c r="D92" s="7">
        <v>103.13248708001348</v>
      </c>
      <c r="E92" s="7">
        <v>102.53052626835643</v>
      </c>
      <c r="F92" s="13">
        <v>104.45065644908065</v>
      </c>
    </row>
    <row r="93" spans="1:6" s="6" customFormat="1" ht="17.149999999999999" customHeight="1" x14ac:dyDescent="0.2">
      <c r="A93" s="14" t="s">
        <v>78</v>
      </c>
      <c r="B93" s="202"/>
      <c r="C93" s="7">
        <v>103.35723796539418</v>
      </c>
      <c r="D93" s="7">
        <v>103.43212077079163</v>
      </c>
      <c r="E93" s="7">
        <v>102.8748645069262</v>
      </c>
      <c r="F93" s="13">
        <v>104.65239644908065</v>
      </c>
    </row>
    <row r="94" spans="1:6" s="108" customFormat="1" ht="17.149999999999999" customHeight="1" x14ac:dyDescent="0.2">
      <c r="A94" s="14" t="s">
        <v>79</v>
      </c>
      <c r="B94" s="189"/>
      <c r="C94" s="7">
        <v>104.68867790033941</v>
      </c>
      <c r="D94" s="7">
        <v>104.79513294435803</v>
      </c>
      <c r="E94" s="7">
        <v>104.86869081947739</v>
      </c>
      <c r="F94" s="13">
        <v>104.63405644908066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105.25402377432522</v>
      </c>
      <c r="D96" s="7">
        <v>105.40570003063239</v>
      </c>
      <c r="E96" s="7">
        <v>105.75867461130744</v>
      </c>
      <c r="F96" s="13">
        <v>104.63275888347626</v>
      </c>
    </row>
    <row r="97" spans="1:6" s="6" customFormat="1" ht="17.149999999999999" customHeight="1" x14ac:dyDescent="0.2">
      <c r="A97" s="15" t="s">
        <v>80</v>
      </c>
      <c r="B97" s="202"/>
      <c r="C97" s="7">
        <v>105.79422947097683</v>
      </c>
      <c r="D97" s="7">
        <v>105.94525010324745</v>
      </c>
      <c r="E97" s="7">
        <v>106.15857901454157</v>
      </c>
      <c r="F97" s="13">
        <v>105.47810401838802</v>
      </c>
    </row>
    <row r="98" spans="1:6" s="6" customFormat="1" ht="17.149999999999999" customHeight="1" x14ac:dyDescent="0.2">
      <c r="A98" s="14" t="s">
        <v>81</v>
      </c>
      <c r="B98" s="202"/>
      <c r="C98" s="7">
        <v>106.94516121236398</v>
      </c>
      <c r="D98" s="7">
        <v>107.09541681878989</v>
      </c>
      <c r="E98" s="7">
        <v>107.94286362567402</v>
      </c>
      <c r="F98" s="13">
        <v>105.23968401838803</v>
      </c>
    </row>
    <row r="99" spans="1:6" s="6" customFormat="1" ht="17.149999999999999" customHeight="1" x14ac:dyDescent="0.2">
      <c r="A99" s="14" t="s">
        <v>82</v>
      </c>
      <c r="B99" s="202"/>
      <c r="C99" s="7">
        <v>107.00710990327931</v>
      </c>
      <c r="D99" s="7">
        <v>107.15036639038225</v>
      </c>
      <c r="E99" s="7">
        <v>107.91343626190914</v>
      </c>
      <c r="F99" s="13">
        <v>105.47940158399243</v>
      </c>
    </row>
    <row r="100" spans="1:6" s="6" customFormat="1" ht="17.149999999999999" customHeight="1" x14ac:dyDescent="0.2">
      <c r="A100" s="14" t="s">
        <v>72</v>
      </c>
      <c r="B100" s="202"/>
      <c r="C100" s="7">
        <v>107.00939606253232</v>
      </c>
      <c r="D100" s="7">
        <v>107.1760108311299</v>
      </c>
      <c r="E100" s="7">
        <v>107.94454740046214</v>
      </c>
      <c r="F100" s="13">
        <v>105.49307508999243</v>
      </c>
    </row>
    <row r="101" spans="1:6" s="6" customFormat="1" ht="17.149999999999999" customHeight="1" x14ac:dyDescent="0.2">
      <c r="A101" s="14" t="s">
        <v>73</v>
      </c>
      <c r="B101" s="202"/>
      <c r="C101" s="7">
        <v>107.50724074149107</v>
      </c>
      <c r="D101" s="7">
        <v>107.67344057232792</v>
      </c>
      <c r="E101" s="7">
        <v>108.45363256587436</v>
      </c>
      <c r="F101" s="13">
        <v>105.96498186875655</v>
      </c>
    </row>
    <row r="102" spans="1:6" s="6" customFormat="1" ht="17.149999999999999" customHeight="1" x14ac:dyDescent="0.2">
      <c r="A102" s="14" t="s">
        <v>74</v>
      </c>
      <c r="B102" s="202"/>
      <c r="C102" s="7">
        <v>107.32266145839375</v>
      </c>
      <c r="D102" s="7">
        <v>107.48518646398391</v>
      </c>
      <c r="E102" s="7">
        <v>108.09206225775048</v>
      </c>
      <c r="F102" s="13">
        <v>106.15625430315215</v>
      </c>
    </row>
    <row r="103" spans="1:6" s="6" customFormat="1" ht="17.149999999999999" customHeight="1" x14ac:dyDescent="0.2">
      <c r="A103" s="14" t="s">
        <v>75</v>
      </c>
      <c r="B103" s="202"/>
      <c r="C103" s="7">
        <v>107.24812560895184</v>
      </c>
      <c r="D103" s="7">
        <v>107.43597133775287</v>
      </c>
      <c r="E103" s="7">
        <v>108.03389163887198</v>
      </c>
      <c r="F103" s="13">
        <v>106.12664984901841</v>
      </c>
    </row>
    <row r="104" spans="1:6" s="6" customFormat="1" ht="17.149999999999999" customHeight="1" x14ac:dyDescent="0.2">
      <c r="A104" s="14" t="s">
        <v>76</v>
      </c>
      <c r="B104" s="202"/>
      <c r="C104" s="7">
        <v>109.53486339358771</v>
      </c>
      <c r="D104" s="7">
        <v>109.77239770749136</v>
      </c>
      <c r="E104" s="7">
        <v>110.79420620293911</v>
      </c>
      <c r="F104" s="13">
        <v>107.53484896068147</v>
      </c>
    </row>
    <row r="105" spans="1:6" s="6" customFormat="1" ht="17.149999999999999" customHeight="1" x14ac:dyDescent="0.2">
      <c r="A105" s="14" t="s">
        <v>77</v>
      </c>
      <c r="B105" s="202"/>
      <c r="C105" s="7">
        <v>109.62894138521858</v>
      </c>
      <c r="D105" s="7">
        <v>109.87853549951538</v>
      </c>
      <c r="E105" s="7">
        <v>110.8132379630203</v>
      </c>
      <c r="F105" s="13">
        <v>107.83173090239848</v>
      </c>
    </row>
    <row r="106" spans="1:6" s="6" customFormat="1" ht="17.149999999999999" customHeight="1" x14ac:dyDescent="0.2">
      <c r="A106" s="14" t="s">
        <v>78</v>
      </c>
      <c r="B106" s="202"/>
      <c r="C106" s="7">
        <v>109.2590596809077</v>
      </c>
      <c r="D106" s="7">
        <v>109.52396073215034</v>
      </c>
      <c r="E106" s="7">
        <v>110.51302802054965</v>
      </c>
      <c r="F106" s="13">
        <v>107.35810844032852</v>
      </c>
    </row>
    <row r="107" spans="1:6" s="108" customFormat="1" ht="17.149999999999999" customHeight="1" x14ac:dyDescent="0.2">
      <c r="A107" s="14" t="s">
        <v>79</v>
      </c>
      <c r="B107" s="189"/>
      <c r="C107" s="7">
        <v>110.43226632974809</v>
      </c>
      <c r="D107" s="7">
        <v>110.70807172603745</v>
      </c>
      <c r="E107" s="7">
        <v>112.14215765741221</v>
      </c>
      <c r="F107" s="13">
        <v>107.56772087471754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110.36566769086161</v>
      </c>
      <c r="D109" s="7">
        <v>110.69249746481179</v>
      </c>
      <c r="E109" s="7">
        <v>112.13203402124958</v>
      </c>
      <c r="F109" s="13">
        <v>107.54021087471753</v>
      </c>
    </row>
    <row r="110" spans="1:6" s="6" customFormat="1" ht="17.149999999999999" customHeight="1" x14ac:dyDescent="0.2">
      <c r="A110" s="15" t="s">
        <v>80</v>
      </c>
      <c r="B110" s="202"/>
      <c r="C110" s="7">
        <v>110.24511678666177</v>
      </c>
      <c r="D110" s="7">
        <v>110.52986212817002</v>
      </c>
      <c r="E110" s="7">
        <v>111.84253452355745</v>
      </c>
      <c r="F110" s="13">
        <v>107.65538174720201</v>
      </c>
    </row>
    <row r="111" spans="1:6" s="6" customFormat="1" ht="17.149999999999999" customHeight="1" x14ac:dyDescent="0.2">
      <c r="A111" s="14" t="s">
        <v>296</v>
      </c>
      <c r="B111" s="202"/>
      <c r="C111" s="7">
        <v>111.38993226693923</v>
      </c>
      <c r="D111" s="7">
        <v>111.68330163529471</v>
      </c>
      <c r="E111" s="7">
        <v>113.52689621638294</v>
      </c>
      <c r="F111" s="13">
        <v>107.64621174720202</v>
      </c>
    </row>
    <row r="112" spans="1:6" s="6" customFormat="1" ht="17.149999999999999" customHeight="1" x14ac:dyDescent="0.2">
      <c r="A112" s="14" t="s">
        <v>82</v>
      </c>
      <c r="B112" s="202"/>
      <c r="C112" s="7">
        <v>111.31461493401605</v>
      </c>
      <c r="D112" s="7">
        <v>111.58835371577698</v>
      </c>
      <c r="E112" s="7">
        <v>113.30687632214865</v>
      </c>
      <c r="F112" s="13">
        <v>107.82514552032511</v>
      </c>
    </row>
    <row r="113" spans="1:6" s="6" customFormat="1" ht="17.149999999999999" customHeight="1" x14ac:dyDescent="0.2">
      <c r="A113" s="14" t="s">
        <v>72</v>
      </c>
      <c r="B113" s="202"/>
      <c r="C113" s="7">
        <v>111.40041686788709</v>
      </c>
      <c r="D113" s="7">
        <v>111.68648903472749</v>
      </c>
      <c r="E113" s="7">
        <v>113.31142829816474</v>
      </c>
      <c r="F113" s="13">
        <v>108.12820895705698</v>
      </c>
    </row>
    <row r="114" spans="1:6" s="6" customFormat="1" ht="17.149999999999999" customHeight="1" x14ac:dyDescent="0.2">
      <c r="A114" s="14" t="s">
        <v>73</v>
      </c>
      <c r="B114" s="202"/>
      <c r="C114" s="7">
        <v>111.3667806130793</v>
      </c>
      <c r="D114" s="7">
        <v>111.63332736711561</v>
      </c>
      <c r="E114" s="7">
        <v>113.35818380130334</v>
      </c>
      <c r="F114" s="13">
        <v>107.85624940198046</v>
      </c>
    </row>
    <row r="115" spans="1:6" s="6" customFormat="1" ht="17.149999999999999" customHeight="1" x14ac:dyDescent="0.2">
      <c r="A115" s="14" t="s">
        <v>74</v>
      </c>
      <c r="B115" s="202"/>
      <c r="C115" s="7">
        <v>111.36356508875693</v>
      </c>
      <c r="D115" s="7">
        <v>111.62318084750478</v>
      </c>
      <c r="E115" s="7">
        <v>113.39152507060508</v>
      </c>
      <c r="F115" s="13">
        <v>107.75087364125798</v>
      </c>
    </row>
    <row r="116" spans="1:6" s="6" customFormat="1" ht="17.149999999999999" customHeight="1" x14ac:dyDescent="0.2">
      <c r="A116" s="14" t="s">
        <v>75</v>
      </c>
      <c r="B116" s="202"/>
      <c r="C116" s="7">
        <v>111.05763214943551</v>
      </c>
      <c r="D116" s="7">
        <v>111.31429080740924</v>
      </c>
      <c r="E116" s="7">
        <v>113.03920108180532</v>
      </c>
      <c r="F116" s="13">
        <v>107.53709494338079</v>
      </c>
    </row>
    <row r="117" spans="1:6" s="6" customFormat="1" ht="17.149999999999999" customHeight="1" x14ac:dyDescent="0.2">
      <c r="A117" s="14" t="s">
        <v>76</v>
      </c>
      <c r="B117" s="202"/>
      <c r="C117" s="7">
        <v>111.10064442101927</v>
      </c>
      <c r="D117" s="7">
        <v>111.38638419579922</v>
      </c>
      <c r="E117" s="7">
        <v>112.96624202652923</v>
      </c>
      <c r="F117" s="13">
        <v>107.92682310873008</v>
      </c>
    </row>
    <row r="118" spans="1:6" s="6" customFormat="1" ht="17.149999999999999" customHeight="1" x14ac:dyDescent="0.2">
      <c r="A118" s="14" t="s">
        <v>313</v>
      </c>
      <c r="B118" s="202"/>
      <c r="C118" s="7">
        <v>110.60857117162806</v>
      </c>
      <c r="D118" s="7">
        <v>110.88971051630901</v>
      </c>
      <c r="E118" s="7">
        <v>112.38864876837326</v>
      </c>
      <c r="F118" s="13">
        <v>107.60734652893376</v>
      </c>
    </row>
    <row r="119" spans="1:6" s="6" customFormat="1" ht="17.149999999999999" customHeight="1" x14ac:dyDescent="0.2">
      <c r="A119" s="14" t="s">
        <v>78</v>
      </c>
      <c r="B119" s="202"/>
      <c r="C119" s="7">
        <v>110.49773482401672</v>
      </c>
      <c r="D119" s="7">
        <v>110.76840941025594</v>
      </c>
      <c r="E119" s="7">
        <v>112.29151839538996</v>
      </c>
      <c r="F119" s="13">
        <v>107.43311652893377</v>
      </c>
    </row>
    <row r="120" spans="1:6" s="108" customFormat="1" ht="17.149999999999999" customHeight="1" x14ac:dyDescent="0.2">
      <c r="A120" s="14" t="s">
        <v>79</v>
      </c>
      <c r="B120" s="189"/>
      <c r="C120" s="7">
        <v>110.14398389868687</v>
      </c>
      <c r="D120" s="7">
        <v>110.40554575796136</v>
      </c>
      <c r="E120" s="7">
        <v>111.78589700727514</v>
      </c>
      <c r="F120" s="13">
        <v>107.38286271919284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110.04373711579962</v>
      </c>
      <c r="D122" s="7">
        <v>110.31180900859582</v>
      </c>
      <c r="E122" s="7">
        <v>111.77123270760636</v>
      </c>
      <c r="F122" s="13">
        <v>107.11597369959813</v>
      </c>
    </row>
    <row r="123" spans="1:6" s="6" customFormat="1" ht="17.149999999999999" customHeight="1" x14ac:dyDescent="0.2">
      <c r="A123" s="15" t="s">
        <v>80</v>
      </c>
      <c r="B123" s="202"/>
      <c r="C123" s="7">
        <v>109.67224251634069</v>
      </c>
      <c r="D123" s="7">
        <v>109.93924067310328</v>
      </c>
      <c r="E123" s="7">
        <v>111.15064177112849</v>
      </c>
      <c r="F123" s="13">
        <v>107.28652343611975</v>
      </c>
    </row>
    <row r="124" spans="1:6" s="6" customFormat="1" ht="17.149999999999999" customHeight="1" x14ac:dyDescent="0.2">
      <c r="A124" s="14" t="s">
        <v>81</v>
      </c>
      <c r="B124" s="202"/>
      <c r="C124" s="7">
        <v>109.21030263004297</v>
      </c>
      <c r="D124" s="7">
        <v>109.42070203437157</v>
      </c>
      <c r="E124" s="7">
        <v>110.49018429558484</v>
      </c>
      <c r="F124" s="13">
        <v>107.07875762504803</v>
      </c>
    </row>
    <row r="125" spans="1:6" s="6" customFormat="1" ht="17.149999999999999" customHeight="1" x14ac:dyDescent="0.2">
      <c r="A125" s="14" t="s">
        <v>82</v>
      </c>
      <c r="B125" s="202"/>
      <c r="C125" s="7">
        <v>108.96738702299761</v>
      </c>
      <c r="D125" s="7">
        <v>109.18812687921537</v>
      </c>
      <c r="E125" s="7">
        <v>110.20583932813226</v>
      </c>
      <c r="F125" s="13">
        <v>106.95954762504803</v>
      </c>
    </row>
    <row r="126" spans="1:6" s="6" customFormat="1" ht="17.149999999999999" customHeight="1" x14ac:dyDescent="0.2">
      <c r="A126" s="14" t="s">
        <v>72</v>
      </c>
      <c r="B126" s="202"/>
      <c r="C126" s="7">
        <v>109.04914870735564</v>
      </c>
      <c r="D126" s="7">
        <v>109.30320314452402</v>
      </c>
      <c r="E126" s="7">
        <v>110.30304457926917</v>
      </c>
      <c r="F126" s="13">
        <v>107.1137577060788</v>
      </c>
    </row>
    <row r="127" spans="1:6" s="6" customFormat="1" ht="17.149999999999999" customHeight="1" x14ac:dyDescent="0.2">
      <c r="A127" s="14" t="s">
        <v>73</v>
      </c>
      <c r="B127" s="202"/>
      <c r="C127" s="7">
        <v>108.91897455207337</v>
      </c>
      <c r="D127" s="7">
        <v>109.14726455631379</v>
      </c>
      <c r="E127" s="7">
        <v>110.20152274647937</v>
      </c>
      <c r="F127" s="13">
        <v>106.83865770607881</v>
      </c>
    </row>
    <row r="128" spans="1:6" s="6" customFormat="1" ht="17.149999999999999" customHeight="1" x14ac:dyDescent="0.2">
      <c r="A128" s="14" t="s">
        <v>74</v>
      </c>
      <c r="B128" s="202"/>
      <c r="C128" s="7">
        <v>108.9242181326991</v>
      </c>
      <c r="D128" s="7">
        <v>109.14493627199434</v>
      </c>
      <c r="E128" s="7">
        <v>110.18689171476775</v>
      </c>
      <c r="F128" s="13">
        <v>106.86326988773934</v>
      </c>
    </row>
    <row r="129" spans="1:6" s="6" customFormat="1" ht="17.149999999999999" customHeight="1" x14ac:dyDescent="0.2">
      <c r="A129" s="14" t="s">
        <v>75</v>
      </c>
      <c r="B129" s="202"/>
      <c r="C129" s="7">
        <v>108.50274033549933</v>
      </c>
      <c r="D129" s="7">
        <v>108.70525075338415</v>
      </c>
      <c r="E129" s="7">
        <v>109.60225192889689</v>
      </c>
      <c r="F129" s="13">
        <v>106.74100416011625</v>
      </c>
    </row>
    <row r="130" spans="1:6" s="6" customFormat="1" ht="17.149999999999999" customHeight="1" x14ac:dyDescent="0.2">
      <c r="A130" s="14" t="s">
        <v>76</v>
      </c>
      <c r="B130" s="202"/>
      <c r="C130" s="7">
        <v>108.34071212022039</v>
      </c>
      <c r="D130" s="7">
        <v>108.52907117990233</v>
      </c>
      <c r="E130" s="7">
        <v>109.29375513479803</v>
      </c>
      <c r="F130" s="13">
        <v>106.85457186559326</v>
      </c>
    </row>
    <row r="131" spans="1:6" s="6" customFormat="1" ht="17.149999999999999" customHeight="1" x14ac:dyDescent="0.2">
      <c r="A131" s="14" t="s">
        <v>77</v>
      </c>
      <c r="B131" s="202"/>
      <c r="C131" s="7">
        <v>108.27132087866127</v>
      </c>
      <c r="D131" s="7">
        <v>108.45329644525216</v>
      </c>
      <c r="E131" s="7">
        <v>109.27969184324644</v>
      </c>
      <c r="F131" s="13">
        <v>106.64366186559323</v>
      </c>
    </row>
    <row r="132" spans="1:6" s="6" customFormat="1" ht="17.149999999999999" customHeight="1" x14ac:dyDescent="0.2">
      <c r="A132" s="14" t="s">
        <v>78</v>
      </c>
      <c r="B132" s="202"/>
      <c r="C132" s="7">
        <v>108.36384079449519</v>
      </c>
      <c r="D132" s="7">
        <v>108.51291107514805</v>
      </c>
      <c r="E132" s="7">
        <v>109.28582443255576</v>
      </c>
      <c r="F132" s="13">
        <v>106.82039107559336</v>
      </c>
    </row>
    <row r="133" spans="1:6" s="108" customFormat="1" ht="17.149999999999999" customHeight="1" x14ac:dyDescent="0.2">
      <c r="A133" s="14" t="s">
        <v>297</v>
      </c>
      <c r="B133" s="189"/>
      <c r="C133" s="7">
        <v>108.92635764373826</v>
      </c>
      <c r="D133" s="7">
        <v>109.09091827651818</v>
      </c>
      <c r="E133" s="7">
        <v>109.96518039933376</v>
      </c>
      <c r="F133" s="13">
        <v>107.17646549402087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109.42571623543562</v>
      </c>
      <c r="D135" s="7">
        <v>109.63071290738777</v>
      </c>
      <c r="E135" s="7">
        <v>110.6381525248964</v>
      </c>
      <c r="F135" s="13">
        <v>107.42462902407141</v>
      </c>
    </row>
    <row r="136" spans="1:6" s="6" customFormat="1" ht="17.149999999999999" customHeight="1" x14ac:dyDescent="0.2">
      <c r="A136" s="15" t="s">
        <v>80</v>
      </c>
      <c r="B136" s="202"/>
      <c r="C136" s="7">
        <v>109.79243184448227</v>
      </c>
      <c r="D136" s="7">
        <v>109.99159080776585</v>
      </c>
      <c r="E136" s="7">
        <v>111.20137216861579</v>
      </c>
      <c r="F136" s="13">
        <v>107.34242045936556</v>
      </c>
    </row>
    <row r="137" spans="1:6" s="6" customFormat="1" ht="17.149999999999999" customHeight="1" x14ac:dyDescent="0.2">
      <c r="A137" s="14" t="s">
        <v>81</v>
      </c>
      <c r="B137" s="202"/>
      <c r="C137" s="7">
        <v>109.84371705774423</v>
      </c>
      <c r="D137" s="7">
        <v>110.01014247439358</v>
      </c>
      <c r="E137" s="7">
        <v>111.22207734004458</v>
      </c>
      <c r="F137" s="13">
        <v>107.35625639697912</v>
      </c>
    </row>
    <row r="138" spans="1:6" s="6" customFormat="1" ht="17.149999999999999" customHeight="1" x14ac:dyDescent="0.2">
      <c r="A138" s="14" t="s">
        <v>82</v>
      </c>
      <c r="B138" s="202"/>
      <c r="C138" s="7">
        <v>110.1756104730883</v>
      </c>
      <c r="D138" s="7">
        <v>110.34571195731297</v>
      </c>
      <c r="E138" s="7">
        <v>111.61516690266428</v>
      </c>
      <c r="F138" s="13">
        <v>107.56586883136816</v>
      </c>
    </row>
    <row r="139" spans="1:6" s="6" customFormat="1" ht="17.149999999999999" customHeight="1" x14ac:dyDescent="0.2">
      <c r="A139" s="14" t="s">
        <v>72</v>
      </c>
      <c r="B139" s="202"/>
      <c r="C139" s="7">
        <v>110.15029200475016</v>
      </c>
      <c r="D139" s="7">
        <v>110.3783484877298</v>
      </c>
      <c r="E139" s="7">
        <v>111.62362157092132</v>
      </c>
      <c r="F139" s="13">
        <v>107.65145862613176</v>
      </c>
    </row>
    <row r="140" spans="1:6" s="6" customFormat="1" ht="17.149999999999999" customHeight="1" x14ac:dyDescent="0.2">
      <c r="A140" s="14" t="s">
        <v>73</v>
      </c>
      <c r="B140" s="202"/>
      <c r="C140" s="7">
        <v>110.12447515256716</v>
      </c>
      <c r="D140" s="7">
        <v>110.31036993077791</v>
      </c>
      <c r="E140" s="7">
        <v>111.63766513690544</v>
      </c>
      <c r="F140" s="13">
        <v>107.40386862613175</v>
      </c>
    </row>
    <row r="141" spans="1:6" s="6" customFormat="1" ht="17.149999999999999" customHeight="1" x14ac:dyDescent="0.2">
      <c r="A141" s="14" t="s">
        <v>74</v>
      </c>
      <c r="B141" s="202"/>
      <c r="C141" s="7">
        <v>110.13619558832198</v>
      </c>
      <c r="D141" s="7">
        <v>110.33629123979684</v>
      </c>
      <c r="E141" s="7">
        <v>111.64192289221346</v>
      </c>
      <c r="F141" s="13">
        <v>107.47722862613175</v>
      </c>
    </row>
    <row r="142" spans="1:6" s="6" customFormat="1" ht="17.149999999999999" customHeight="1" x14ac:dyDescent="0.2">
      <c r="A142" s="14" t="s">
        <v>75</v>
      </c>
      <c r="B142" s="202"/>
      <c r="C142" s="7">
        <v>110.20213644248196</v>
      </c>
      <c r="D142" s="7">
        <v>110.40066685875105</v>
      </c>
      <c r="E142" s="7">
        <v>111.69860060637393</v>
      </c>
      <c r="F142" s="13">
        <v>107.55846106052734</v>
      </c>
    </row>
    <row r="143" spans="1:6" s="6" customFormat="1" ht="17.149999999999999" customHeight="1" x14ac:dyDescent="0.2">
      <c r="A143" s="14" t="s">
        <v>76</v>
      </c>
      <c r="B143" s="202"/>
      <c r="C143" s="7">
        <v>110.47489266792569</v>
      </c>
      <c r="D143" s="7">
        <v>110.67576897123277</v>
      </c>
      <c r="E143" s="7">
        <v>112.02765318223088</v>
      </c>
      <c r="F143" s="13">
        <v>107.71542284411886</v>
      </c>
    </row>
    <row r="144" spans="1:6" s="6" customFormat="1" ht="17.149999999999999" customHeight="1" x14ac:dyDescent="0.2">
      <c r="A144" s="14" t="s">
        <v>77</v>
      </c>
      <c r="B144" s="202"/>
      <c r="C144" s="7">
        <v>110.97023702877507</v>
      </c>
      <c r="D144" s="7">
        <v>111.18155719139891</v>
      </c>
      <c r="E144" s="7">
        <v>112.6848521846579</v>
      </c>
      <c r="F144" s="13">
        <v>107.88965284411886</v>
      </c>
    </row>
    <row r="145" spans="1:6" s="6" customFormat="1" ht="17.149999999999999" customHeight="1" x14ac:dyDescent="0.2">
      <c r="A145" s="14" t="s">
        <v>78</v>
      </c>
      <c r="B145" s="202"/>
      <c r="C145" s="7">
        <v>111.40833985923305</v>
      </c>
      <c r="D145" s="7">
        <v>111.64224087338663</v>
      </c>
      <c r="E145" s="7">
        <v>113.35755843157324</v>
      </c>
      <c r="F145" s="13">
        <v>107.8860510689366</v>
      </c>
    </row>
    <row r="146" spans="1:6" s="108" customFormat="1" ht="17.149999999999999" customHeight="1" x14ac:dyDescent="0.2">
      <c r="A146" s="14" t="s">
        <v>79</v>
      </c>
      <c r="B146" s="189"/>
      <c r="C146" s="7">
        <v>112.16392840257167</v>
      </c>
      <c r="D146" s="7">
        <v>112.4256927798848</v>
      </c>
      <c r="E146" s="7">
        <v>114.16341919761139</v>
      </c>
      <c r="F146" s="13">
        <v>108.62043221921712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112.73988577791471</v>
      </c>
      <c r="D148" s="7">
        <v>113.01134644416757</v>
      </c>
      <c r="E148" s="7">
        <v>114.91895234202514</v>
      </c>
      <c r="F148" s="13">
        <v>108.83408504423386</v>
      </c>
    </row>
    <row r="149" spans="1:6" s="6" customFormat="1" ht="17.149999999999999" customHeight="1" x14ac:dyDescent="0.2">
      <c r="A149" s="15" t="s">
        <v>80</v>
      </c>
      <c r="B149" s="202"/>
      <c r="C149" s="7">
        <v>112.99689432586874</v>
      </c>
      <c r="D149" s="7">
        <v>113.2965271345943</v>
      </c>
      <c r="E149" s="7">
        <v>115.50186929821845</v>
      </c>
      <c r="F149" s="13">
        <v>108.46728504423386</v>
      </c>
    </row>
    <row r="150" spans="1:6" s="6" customFormat="1" ht="17.149999999999999" customHeight="1" x14ac:dyDescent="0.2">
      <c r="A150" s="14" t="s">
        <v>81</v>
      </c>
      <c r="B150" s="202"/>
      <c r="C150" s="7">
        <v>113.39111781621601</v>
      </c>
      <c r="D150" s="7">
        <v>113.66962468883523</v>
      </c>
      <c r="E150" s="7">
        <v>115.92158865877013</v>
      </c>
      <c r="F150" s="13">
        <v>108.73829050905746</v>
      </c>
    </row>
    <row r="151" spans="1:6" s="6" customFormat="1" ht="17.149999999999999" customHeight="1" x14ac:dyDescent="0.2">
      <c r="A151" s="14" t="s">
        <v>82</v>
      </c>
      <c r="B151" s="202"/>
      <c r="C151" s="7">
        <v>113.46927309799973</v>
      </c>
      <c r="D151" s="7">
        <v>113.73418711483794</v>
      </c>
      <c r="E151" s="7">
        <v>115.97605980195648</v>
      </c>
      <c r="F151" s="13">
        <v>108.82495075213657</v>
      </c>
    </row>
    <row r="152" spans="1:6" s="6" customFormat="1" ht="17.149999999999999" customHeight="1" x14ac:dyDescent="0.2">
      <c r="A152" s="14" t="s">
        <v>72</v>
      </c>
      <c r="B152" s="202"/>
      <c r="C152" s="7">
        <v>113.50384647199706</v>
      </c>
      <c r="D152" s="7">
        <v>113.7886121304863</v>
      </c>
      <c r="E152" s="7">
        <v>116.05115116488197</v>
      </c>
      <c r="F152" s="13">
        <v>108.83412075213658</v>
      </c>
    </row>
    <row r="153" spans="1:6" s="6" customFormat="1" ht="17.149999999999999" customHeight="1" x14ac:dyDescent="0.2">
      <c r="A153" s="14" t="s">
        <v>73</v>
      </c>
      <c r="B153" s="202"/>
      <c r="C153" s="7">
        <v>113.72507543140141</v>
      </c>
      <c r="D153" s="7">
        <v>113.98487695006958</v>
      </c>
      <c r="E153" s="7">
        <v>116.30772983142714</v>
      </c>
      <c r="F153" s="13">
        <v>108.89831075213658</v>
      </c>
    </row>
    <row r="154" spans="1:6" s="6" customFormat="1" ht="17.149999999999999" customHeight="1" x14ac:dyDescent="0.2">
      <c r="A154" s="14" t="s">
        <v>74</v>
      </c>
      <c r="B154" s="202"/>
      <c r="C154" s="7">
        <v>113.80110501257002</v>
      </c>
      <c r="D154" s="7">
        <v>114.08896889625119</v>
      </c>
      <c r="E154" s="7">
        <v>116.50542056876384</v>
      </c>
      <c r="F154" s="13">
        <v>108.79744075213657</v>
      </c>
    </row>
    <row r="155" spans="1:6" s="6" customFormat="1" ht="17.149999999999999" customHeight="1" x14ac:dyDescent="0.2">
      <c r="A155" s="14" t="s">
        <v>75</v>
      </c>
      <c r="B155" s="202"/>
      <c r="C155" s="7">
        <v>113.895140283662</v>
      </c>
      <c r="D155" s="7">
        <v>114.22870106109309</v>
      </c>
      <c r="E155" s="7">
        <v>116.77118503056269</v>
      </c>
      <c r="F155" s="13">
        <v>108.66118831774099</v>
      </c>
    </row>
    <row r="156" spans="1:6" s="6" customFormat="1" ht="17.149999999999999" customHeight="1" x14ac:dyDescent="0.2">
      <c r="A156" s="14" t="s">
        <v>76</v>
      </c>
      <c r="B156" s="202"/>
      <c r="C156" s="7">
        <v>115.18213184429129</v>
      </c>
      <c r="D156" s="7">
        <v>115.52191306878106</v>
      </c>
      <c r="E156" s="7">
        <v>118.59592953946756</v>
      </c>
      <c r="F156" s="13">
        <v>108.79045435386467</v>
      </c>
    </row>
    <row r="157" spans="1:6" s="6" customFormat="1" ht="17.149999999999999" customHeight="1" x14ac:dyDescent="0.2">
      <c r="A157" s="14" t="s">
        <v>88</v>
      </c>
      <c r="B157" s="202"/>
      <c r="C157" s="7">
        <v>115.30259388560744</v>
      </c>
      <c r="D157" s="7">
        <v>115.62704717675979</v>
      </c>
      <c r="E157" s="7">
        <v>118.65596939683554</v>
      </c>
      <c r="F157" s="13">
        <v>108.99433552099572</v>
      </c>
    </row>
    <row r="158" spans="1:6" s="6" customFormat="1" ht="17.149999999999999" customHeight="1" x14ac:dyDescent="0.2">
      <c r="A158" s="14" t="s">
        <v>89</v>
      </c>
      <c r="B158" s="202"/>
      <c r="C158" s="7">
        <v>115.54623792004335</v>
      </c>
      <c r="D158" s="7">
        <v>115.87049081603621</v>
      </c>
      <c r="E158" s="7">
        <v>118.88332187801321</v>
      </c>
      <c r="F158" s="13">
        <v>109.27301546022372</v>
      </c>
    </row>
    <row r="159" spans="1:6" s="6" customFormat="1" ht="17.149999999999999" customHeight="1" x14ac:dyDescent="0.2">
      <c r="A159" s="14" t="s">
        <v>90</v>
      </c>
      <c r="B159" s="202"/>
      <c r="C159" s="7">
        <v>115.81738716497139</v>
      </c>
      <c r="D159" s="7">
        <v>116.15790692740245</v>
      </c>
      <c r="E159" s="7">
        <v>119.32327614645878</v>
      </c>
      <c r="F159" s="13">
        <v>109.2264046343173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115.8227482738847</v>
      </c>
      <c r="D161" s="7">
        <v>116.17098683909283</v>
      </c>
      <c r="E161" s="7">
        <v>119.4218937964084</v>
      </c>
      <c r="F161" s="13">
        <v>109.05217463431731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115.917733998594</v>
      </c>
      <c r="D162" s="7">
        <v>116.24667599622829</v>
      </c>
      <c r="E162" s="7">
        <v>119.44839526346655</v>
      </c>
      <c r="F162" s="13">
        <v>109.23557463431732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116.50634095515207</v>
      </c>
      <c r="D163" s="7">
        <v>116.82595151162414</v>
      </c>
      <c r="E163" s="7">
        <v>119.93861156825426</v>
      </c>
      <c r="F163" s="13">
        <v>110.00987135571798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116.63340586276556</v>
      </c>
      <c r="D164" s="7">
        <v>116.93215142459151</v>
      </c>
      <c r="E164" s="7">
        <v>119.94768442091348</v>
      </c>
      <c r="F164" s="13">
        <v>110.32875939277314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116.46594198536671</v>
      </c>
      <c r="D165" s="7">
        <v>116.80830661562989</v>
      </c>
      <c r="E165" s="7">
        <v>119.95153900363511</v>
      </c>
      <c r="F165" s="13">
        <v>109.92527939277313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117.29985247822798</v>
      </c>
      <c r="D166" s="7">
        <v>117.61613804255798</v>
      </c>
      <c r="E166" s="7">
        <v>120.86153491531223</v>
      </c>
      <c r="F166" s="13">
        <v>110.50939178052995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117.22879142699007</v>
      </c>
      <c r="D167" s="7">
        <v>117.55143342454079</v>
      </c>
      <c r="E167" s="7">
        <v>120.57883951397616</v>
      </c>
      <c r="F167" s="13">
        <v>110.92204178052995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116.94555738371432</v>
      </c>
      <c r="D168" s="7">
        <v>117.26817301448716</v>
      </c>
      <c r="E168" s="7">
        <v>120.34569892858262</v>
      </c>
      <c r="F168" s="13">
        <v>110.52902934614093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117.59160739381933</v>
      </c>
      <c r="D169" s="7">
        <v>117.91093405587084</v>
      </c>
      <c r="E169" s="7">
        <v>120.90826727705208</v>
      </c>
      <c r="F169" s="13">
        <v>111.34739575813268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117.36697413104436</v>
      </c>
      <c r="D170" s="7">
        <v>117.65475246888454</v>
      </c>
      <c r="E170" s="7">
        <v>120.33266041967204</v>
      </c>
      <c r="F170" s="13">
        <v>111.79068928478367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117.15185765412681</v>
      </c>
      <c r="D171" s="7">
        <v>117.44608928799352</v>
      </c>
      <c r="E171" s="7">
        <v>120.06522208603255</v>
      </c>
      <c r="F171" s="13">
        <v>111.710731502176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117.80283324779856</v>
      </c>
      <c r="D172" s="7">
        <v>118.13049561249963</v>
      </c>
      <c r="E172" s="7">
        <v>120.90820699542493</v>
      </c>
      <c r="F172" s="13">
        <v>112.04788360491361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117.84033381345711</v>
      </c>
      <c r="D174" s="7">
        <v>118.17207754096486</v>
      </c>
      <c r="E174" s="7">
        <v>120.93366757272267</v>
      </c>
      <c r="F174" s="13">
        <v>112.12476794989075</v>
      </c>
    </row>
    <row r="175" spans="1:6" s="6" customFormat="1" ht="17.149999999999999" customHeight="1" x14ac:dyDescent="0.2">
      <c r="A175" s="14" t="s">
        <v>91</v>
      </c>
      <c r="B175" s="202"/>
      <c r="C175" s="7">
        <v>117.40918258232634</v>
      </c>
      <c r="D175" s="7">
        <v>117.74009282570017</v>
      </c>
      <c r="E175" s="7">
        <v>120.38757055584907</v>
      </c>
      <c r="F175" s="13">
        <v>111.94266551550174</v>
      </c>
    </row>
    <row r="176" spans="1:6" s="6" customFormat="1" ht="17.149999999999999" customHeight="1" x14ac:dyDescent="0.2">
      <c r="A176" s="14" t="s">
        <v>92</v>
      </c>
      <c r="B176" s="202"/>
      <c r="C176" s="7">
        <v>117.20087526966903</v>
      </c>
      <c r="D176" s="7">
        <v>117.52508331744455</v>
      </c>
      <c r="E176" s="7">
        <v>120.08190327355979</v>
      </c>
      <c r="F176" s="13">
        <v>111.92617773571213</v>
      </c>
    </row>
    <row r="177" spans="1:6" s="6" customFormat="1" ht="17.149999999999999" customHeight="1" x14ac:dyDescent="0.2">
      <c r="A177" s="14" t="s">
        <v>93</v>
      </c>
      <c r="B177" s="202"/>
      <c r="C177" s="7">
        <v>116.7991802446999</v>
      </c>
      <c r="D177" s="7">
        <v>117.11495857648873</v>
      </c>
      <c r="E177" s="7">
        <v>119.47415364798034</v>
      </c>
      <c r="F177" s="13">
        <v>111.94881051722558</v>
      </c>
    </row>
    <row r="178" spans="1:6" s="6" customFormat="1" ht="17.149999999999999" customHeight="1" x14ac:dyDescent="0.2">
      <c r="A178" s="14" t="s">
        <v>403</v>
      </c>
      <c r="B178" s="202"/>
      <c r="C178" s="7">
        <v>116.44663540696148</v>
      </c>
      <c r="D178" s="7">
        <v>116.76828981511305</v>
      </c>
      <c r="E178" s="7">
        <v>118.8728586059182</v>
      </c>
      <c r="F178" s="13">
        <v>112.15972051722557</v>
      </c>
    </row>
    <row r="179" spans="1:6" s="6" customFormat="1" ht="17.149999999999999" customHeight="1" x14ac:dyDescent="0.2">
      <c r="A179" s="14" t="s">
        <v>73</v>
      </c>
      <c r="B179" s="202"/>
      <c r="C179" s="7">
        <v>116.40748923787247</v>
      </c>
      <c r="D179" s="7">
        <v>116.72554700092547</v>
      </c>
      <c r="E179" s="7">
        <v>118.86418115846678</v>
      </c>
      <c r="F179" s="13">
        <v>112.04238161288052</v>
      </c>
    </row>
    <row r="180" spans="1:6" s="6" customFormat="1" ht="17.149999999999999" customHeight="1" x14ac:dyDescent="0.2">
      <c r="A180" s="14" t="s">
        <v>74</v>
      </c>
      <c r="B180" s="202"/>
      <c r="C180" s="7">
        <v>116.48805605433556</v>
      </c>
      <c r="D180" s="7">
        <v>116.79084384351961</v>
      </c>
      <c r="E180" s="7">
        <v>118.89229495685589</v>
      </c>
      <c r="F180" s="13">
        <v>112.18910161288052</v>
      </c>
    </row>
    <row r="181" spans="1:6" s="6" customFormat="1" ht="17.149999999999999" customHeight="1" x14ac:dyDescent="0.2">
      <c r="A181" s="14" t="s">
        <v>75</v>
      </c>
      <c r="B181" s="202"/>
      <c r="C181" s="7">
        <v>116.49974312472085</v>
      </c>
      <c r="D181" s="7">
        <v>116.80378132626747</v>
      </c>
      <c r="E181" s="7">
        <v>118.87823218855991</v>
      </c>
      <c r="F181" s="13">
        <v>112.2611640472761</v>
      </c>
    </row>
    <row r="182" spans="1:6" s="6" customFormat="1" ht="17.149999999999999" customHeight="1" x14ac:dyDescent="0.2">
      <c r="A182" s="14" t="s">
        <v>76</v>
      </c>
      <c r="B182" s="202"/>
      <c r="C182" s="7">
        <v>116.62989027872823</v>
      </c>
      <c r="D182" s="7">
        <v>116.93983729625123</v>
      </c>
      <c r="E182" s="7">
        <v>119.06612530946998</v>
      </c>
      <c r="F182" s="13">
        <v>112.28370740446591</v>
      </c>
    </row>
    <row r="183" spans="1:6" s="6" customFormat="1" ht="17.149999999999999" customHeight="1" x14ac:dyDescent="0.2">
      <c r="A183" s="14" t="s">
        <v>88</v>
      </c>
      <c r="B183" s="202"/>
      <c r="C183" s="7">
        <v>116.6583632395844</v>
      </c>
      <c r="D183" s="7">
        <v>116.93625872792265</v>
      </c>
      <c r="E183" s="7">
        <v>119.09971487094899</v>
      </c>
      <c r="F183" s="13">
        <v>112.19873833816956</v>
      </c>
    </row>
    <row r="184" spans="1:6" s="6" customFormat="1" ht="17.149999999999999" customHeight="1" x14ac:dyDescent="0.2">
      <c r="A184" s="14" t="s">
        <v>89</v>
      </c>
      <c r="B184" s="202"/>
      <c r="C184" s="7">
        <v>116.65265427258319</v>
      </c>
      <c r="D184" s="7">
        <v>116.96722355769113</v>
      </c>
      <c r="E184" s="7">
        <v>119.09364681530839</v>
      </c>
      <c r="F184" s="13">
        <v>112.31079750871416</v>
      </c>
    </row>
    <row r="185" spans="1:6" s="6" customFormat="1" ht="17.149999999999999" customHeight="1" x14ac:dyDescent="0.2">
      <c r="A185" s="14" t="s">
        <v>90</v>
      </c>
      <c r="B185" s="202"/>
      <c r="C185" s="7">
        <v>116.53745329530609</v>
      </c>
      <c r="D185" s="7">
        <v>116.84728433310708</v>
      </c>
      <c r="E185" s="7">
        <v>118.88765316500923</v>
      </c>
      <c r="F185" s="13">
        <v>112.37929963422083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117.79714028878163</v>
      </c>
      <c r="D187" s="7">
        <v>118.12002201004162</v>
      </c>
      <c r="E187" s="7">
        <v>120.66870631134412</v>
      </c>
      <c r="F187" s="13">
        <v>112.53893182553072</v>
      </c>
    </row>
    <row r="188" spans="1:6" s="6" customFormat="1" ht="17.149999999999999" customHeight="1" x14ac:dyDescent="0.2">
      <c r="A188" s="14" t="s">
        <v>91</v>
      </c>
      <c r="B188" s="202"/>
      <c r="C188" s="7">
        <v>118.32367020858469</v>
      </c>
      <c r="D188" s="7">
        <v>118.64501331773059</v>
      </c>
      <c r="E188" s="7">
        <v>121.45438043033748</v>
      </c>
      <c r="F188" s="13">
        <v>112.49308182553072</v>
      </c>
    </row>
    <row r="189" spans="1:6" s="6" customFormat="1" ht="17.149999999999999" customHeight="1" x14ac:dyDescent="0.2">
      <c r="A189" s="14" t="s">
        <v>92</v>
      </c>
      <c r="B189" s="202"/>
      <c r="C189" s="7">
        <v>118.79880045950939</v>
      </c>
      <c r="D189" s="7">
        <v>119.12614670293254</v>
      </c>
      <c r="E189" s="7">
        <v>121.95114401524059</v>
      </c>
      <c r="F189" s="13">
        <v>112.93998831409846</v>
      </c>
    </row>
    <row r="190" spans="1:6" s="6" customFormat="1" ht="17.149999999999999" customHeight="1" x14ac:dyDescent="0.2">
      <c r="A190" s="14" t="s">
        <v>93</v>
      </c>
      <c r="B190" s="202"/>
      <c r="C190" s="7">
        <v>118.83386290262011</v>
      </c>
      <c r="D190" s="7">
        <v>119.15968604767592</v>
      </c>
      <c r="E190" s="7">
        <v>121.98743674611225</v>
      </c>
      <c r="F190" s="13">
        <v>112.96749831409846</v>
      </c>
    </row>
    <row r="191" spans="1:6" s="6" customFormat="1" ht="17.149999999999999" customHeight="1" x14ac:dyDescent="0.2">
      <c r="A191" s="14" t="s">
        <v>403</v>
      </c>
      <c r="B191" s="202"/>
      <c r="C191" s="7">
        <v>119.08693922699455</v>
      </c>
      <c r="D191" s="7">
        <v>119.43859929096374</v>
      </c>
      <c r="E191" s="7">
        <v>122.31074660875305</v>
      </c>
      <c r="F191" s="13">
        <v>113.14919216604383</v>
      </c>
    </row>
    <row r="192" spans="1:6" s="6" customFormat="1" ht="17.149999999999999" customHeight="1" x14ac:dyDescent="0.2">
      <c r="A192" s="14" t="s">
        <v>73</v>
      </c>
      <c r="B192" s="202"/>
      <c r="C192" s="7">
        <v>120.65433433388759</v>
      </c>
      <c r="D192" s="7">
        <v>121.06716089007293</v>
      </c>
      <c r="E192" s="7">
        <v>124.38291935966765</v>
      </c>
      <c r="F192" s="13">
        <v>113.80633731949303</v>
      </c>
    </row>
    <row r="193" spans="1:6" s="6" customFormat="1" ht="17.149999999999999" customHeight="1" x14ac:dyDescent="0.2">
      <c r="A193" s="14" t="s">
        <v>74</v>
      </c>
      <c r="B193" s="202"/>
      <c r="C193" s="7">
        <v>121.63724827159709</v>
      </c>
      <c r="D193" s="7">
        <v>122.04516722937282</v>
      </c>
      <c r="E193" s="7">
        <v>125.8452347191723</v>
      </c>
      <c r="F193" s="13">
        <v>113.72380731949302</v>
      </c>
    </row>
    <row r="194" spans="1:6" s="6" customFormat="1" ht="17.149999999999999" customHeight="1" x14ac:dyDescent="0.2">
      <c r="A194" s="14" t="s">
        <v>75</v>
      </c>
      <c r="B194" s="202"/>
      <c r="C194" s="7">
        <v>122.34141564322039</v>
      </c>
      <c r="D194" s="7">
        <v>122.76724157208224</v>
      </c>
      <c r="E194" s="7">
        <v>126.80509903938673</v>
      </c>
      <c r="F194" s="13">
        <v>113.92517091401353</v>
      </c>
    </row>
    <row r="195" spans="1:6" s="6" customFormat="1" ht="17.149999999999999" customHeight="1" x14ac:dyDescent="0.2">
      <c r="A195" s="14" t="s">
        <v>76</v>
      </c>
      <c r="B195" s="202"/>
      <c r="C195" s="7">
        <v>123.24225855004953</v>
      </c>
      <c r="D195" s="7">
        <v>123.69536644849495</v>
      </c>
      <c r="E195" s="7">
        <v>128.16666115099682</v>
      </c>
      <c r="F195" s="13">
        <v>113.9041581127133</v>
      </c>
    </row>
    <row r="196" spans="1:6" s="6" customFormat="1" ht="17.149999999999999" customHeight="1" x14ac:dyDescent="0.2">
      <c r="A196" s="14" t="s">
        <v>88</v>
      </c>
      <c r="B196" s="202"/>
      <c r="C196" s="7">
        <v>124.06796532748854</v>
      </c>
      <c r="D196" s="7">
        <v>124.51820825364781</v>
      </c>
      <c r="E196" s="7">
        <v>129.40607795546711</v>
      </c>
      <c r="F196" s="13">
        <v>113.81478704057301</v>
      </c>
    </row>
    <row r="197" spans="1:6" s="6" customFormat="1" ht="17.149999999999999" customHeight="1" x14ac:dyDescent="0.2">
      <c r="A197" s="14" t="s">
        <v>89</v>
      </c>
      <c r="B197" s="202"/>
      <c r="C197" s="7">
        <v>124.911359644553</v>
      </c>
      <c r="D197" s="7">
        <v>125.35571836363147</v>
      </c>
      <c r="E197" s="7">
        <v>130.43196371788133</v>
      </c>
      <c r="F197" s="13">
        <v>114.23979352888651</v>
      </c>
    </row>
    <row r="198" spans="1:6" s="6" customFormat="1" ht="17.149999999999999" customHeight="1" x14ac:dyDescent="0.2">
      <c r="A198" s="14" t="s">
        <v>90</v>
      </c>
      <c r="B198" s="202"/>
      <c r="C198" s="7">
        <v>125.67902645979294</v>
      </c>
      <c r="D198" s="7">
        <v>126.15716402753105</v>
      </c>
      <c r="E198" s="7">
        <v>131.45388521996438</v>
      </c>
      <c r="F198" s="13">
        <v>114.55844281985812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125.72811530207974</v>
      </c>
      <c r="D200" s="7">
        <v>126.21660727680816</v>
      </c>
      <c r="E200" s="7">
        <v>131.57182174439117</v>
      </c>
      <c r="F200" s="13">
        <v>114.48979792434965</v>
      </c>
    </row>
    <row r="201" spans="1:6" s="6" customFormat="1" ht="17.149999999999999" customHeight="1" x14ac:dyDescent="0.2">
      <c r="A201" s="14" t="s">
        <v>91</v>
      </c>
      <c r="B201" s="202"/>
      <c r="C201" s="7">
        <v>125.869110318309</v>
      </c>
      <c r="D201" s="7">
        <v>126.32977617986025</v>
      </c>
      <c r="E201" s="7">
        <v>131.65291861700896</v>
      </c>
      <c r="F201" s="13">
        <v>114.67319792434965</v>
      </c>
    </row>
    <row r="202" spans="1:6" s="6" customFormat="1" ht="17.149999999999999" customHeight="1" x14ac:dyDescent="0.2">
      <c r="A202" s="14" t="s">
        <v>92</v>
      </c>
      <c r="B202" s="202"/>
      <c r="C202" s="7">
        <v>126.70252250381057</v>
      </c>
      <c r="D202" s="7">
        <v>127.19149320942061</v>
      </c>
      <c r="E202" s="7">
        <v>132.91703650185573</v>
      </c>
      <c r="F202" s="13">
        <v>114.65374051322692</v>
      </c>
    </row>
    <row r="203" spans="1:6" s="6" customFormat="1" ht="17.149999999999999" customHeight="1" x14ac:dyDescent="0.2">
      <c r="A203" s="14" t="s">
        <v>93</v>
      </c>
      <c r="B203" s="202"/>
      <c r="C203" s="7">
        <v>127.98395322803508</v>
      </c>
      <c r="D203" s="7">
        <v>128.46016352607154</v>
      </c>
      <c r="E203" s="7">
        <v>134.35908848595872</v>
      </c>
      <c r="F203" s="13">
        <v>115.54274092650988</v>
      </c>
    </row>
    <row r="204" spans="1:6" s="6" customFormat="1" ht="17.149999999999999" customHeight="1" x14ac:dyDescent="0.2">
      <c r="A204" s="14" t="s">
        <v>403</v>
      </c>
      <c r="B204" s="202"/>
      <c r="C204" s="7">
        <v>128.63425822285612</v>
      </c>
      <c r="D204" s="7">
        <v>129.18092269210828</v>
      </c>
      <c r="E204" s="7">
        <v>135.12941257637959</v>
      </c>
      <c r="F204" s="13">
        <v>116.15496318476457</v>
      </c>
    </row>
    <row r="205" spans="1:6" s="6" customFormat="1" ht="17.149999999999999" customHeight="1" x14ac:dyDescent="0.2">
      <c r="A205" s="14" t="s">
        <v>73</v>
      </c>
      <c r="B205" s="202"/>
      <c r="C205" s="7">
        <v>130.81771610686764</v>
      </c>
      <c r="D205" s="7">
        <v>131.41073292483139</v>
      </c>
      <c r="E205" s="7">
        <v>138.14975563195665</v>
      </c>
      <c r="F205" s="13">
        <v>116.65367044176433</v>
      </c>
    </row>
    <row r="206" spans="1:6" s="6" customFormat="1" ht="17.149999999999999" customHeight="1" x14ac:dyDescent="0.2">
      <c r="A206" s="14" t="s">
        <v>74</v>
      </c>
      <c r="B206" s="202"/>
      <c r="C206" s="52">
        <v>131.00106057319431</v>
      </c>
      <c r="D206" s="52">
        <v>131.59951429460762</v>
      </c>
      <c r="E206" s="52">
        <v>138.50084298406614</v>
      </c>
      <c r="F206" s="63">
        <v>116.48703536218892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132.96947566708528</v>
      </c>
      <c r="D207" s="53">
        <v>133.62630084103571</v>
      </c>
      <c r="E207" s="53">
        <v>141.28746727599494</v>
      </c>
      <c r="F207" s="67">
        <v>116.8499347880867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2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83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0</v>
      </c>
      <c r="D2" s="2"/>
      <c r="E2" s="79"/>
      <c r="F2" s="2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79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122</v>
      </c>
      <c r="D7" s="288"/>
      <c r="E7" s="288"/>
      <c r="F7" s="289"/>
    </row>
    <row r="8" spans="1:6" ht="20.25" customHeight="1" x14ac:dyDescent="0.2">
      <c r="A8" s="140"/>
      <c r="B8" s="214" t="s">
        <v>55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149" t="s">
        <v>2</v>
      </c>
      <c r="C11" s="217" t="s">
        <v>3</v>
      </c>
      <c r="D11" s="217" t="s">
        <v>4</v>
      </c>
      <c r="E11" s="218" t="s">
        <v>56</v>
      </c>
      <c r="F11" s="219" t="s">
        <v>57</v>
      </c>
    </row>
    <row r="12" spans="1:6" ht="20.25" customHeight="1" x14ac:dyDescent="0.25">
      <c r="A12" s="153" t="s">
        <v>58</v>
      </c>
      <c r="B12" s="154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3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11</v>
      </c>
      <c r="B14" s="181" t="s">
        <v>71</v>
      </c>
      <c r="C14" s="106">
        <v>98.446583506833207</v>
      </c>
      <c r="D14" s="106">
        <v>101.89068781566201</v>
      </c>
      <c r="E14" s="106">
        <v>106.78494355552399</v>
      </c>
      <c r="F14" s="156">
        <v>92.612120220284197</v>
      </c>
    </row>
    <row r="15" spans="1:6" s="108" customFormat="1" ht="17.149999999999999" customHeight="1" x14ac:dyDescent="0.2">
      <c r="A15" s="182">
        <v>1981</v>
      </c>
      <c r="B15" s="183"/>
      <c r="C15" s="109">
        <v>101.498427595545</v>
      </c>
      <c r="D15" s="109">
        <v>104.845517762317</v>
      </c>
      <c r="E15" s="109">
        <v>109.88170691863399</v>
      </c>
      <c r="F15" s="157">
        <v>95.297871706672396</v>
      </c>
    </row>
    <row r="16" spans="1:6" s="108" customFormat="1" ht="17.149999999999999" customHeight="1" x14ac:dyDescent="0.2">
      <c r="A16" s="182">
        <v>1982</v>
      </c>
      <c r="B16" s="183"/>
      <c r="C16" s="109">
        <v>103.073572931654</v>
      </c>
      <c r="D16" s="109">
        <v>106.17009670392</v>
      </c>
      <c r="E16" s="109">
        <v>111.269911184856</v>
      </c>
      <c r="F16" s="157">
        <v>96.501829269536103</v>
      </c>
    </row>
    <row r="17" spans="1:6" s="108" customFormat="1" ht="17.149999999999999" customHeight="1" x14ac:dyDescent="0.2">
      <c r="A17" s="182">
        <v>1983</v>
      </c>
      <c r="B17" s="183"/>
      <c r="C17" s="109">
        <v>102.384446847107</v>
      </c>
      <c r="D17" s="109">
        <v>105.151189825763</v>
      </c>
      <c r="E17" s="109">
        <v>108.70707253952401</v>
      </c>
      <c r="F17" s="157">
        <v>98.817132275043207</v>
      </c>
    </row>
    <row r="18" spans="1:6" s="108" customFormat="1" ht="17.149999999999999" customHeight="1" x14ac:dyDescent="0.2">
      <c r="A18" s="184">
        <v>1984</v>
      </c>
      <c r="B18" s="185"/>
      <c r="C18" s="111">
        <v>103.270466098668</v>
      </c>
      <c r="D18" s="111">
        <v>105.864424640473</v>
      </c>
      <c r="E18" s="111">
        <v>109.561352087968</v>
      </c>
      <c r="F18" s="158">
        <v>99.280192876144596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102.2860002636</v>
      </c>
      <c r="D19" s="109">
        <v>104.641736386685</v>
      </c>
      <c r="E19" s="109">
        <v>107.63922310396801</v>
      </c>
      <c r="F19" s="157">
        <v>99.558029236805496</v>
      </c>
    </row>
    <row r="20" spans="1:6" s="108" customFormat="1" ht="17.149999999999999" customHeight="1" x14ac:dyDescent="0.2">
      <c r="A20" s="182">
        <v>1986</v>
      </c>
      <c r="B20" s="181"/>
      <c r="C20" s="109">
        <v>101.365426261227</v>
      </c>
      <c r="D20" s="109">
        <v>103.38603555004499</v>
      </c>
      <c r="E20" s="109">
        <v>106.024634757409</v>
      </c>
      <c r="F20" s="157">
        <v>98.861123032147802</v>
      </c>
    </row>
    <row r="21" spans="1:6" s="108" customFormat="1" ht="17.149999999999999" customHeight="1" x14ac:dyDescent="0.2">
      <c r="A21" s="182">
        <v>1987</v>
      </c>
      <c r="B21" s="181"/>
      <c r="C21" s="109">
        <v>103.61571826702701</v>
      </c>
      <c r="D21" s="109">
        <v>105.688153750552</v>
      </c>
      <c r="E21" s="109">
        <v>108.50033688880001</v>
      </c>
      <c r="F21" s="157">
        <v>101.051399675358</v>
      </c>
    </row>
    <row r="22" spans="1:6" s="108" customFormat="1" ht="17.149999999999999" customHeight="1" x14ac:dyDescent="0.2">
      <c r="A22" s="182">
        <v>1988</v>
      </c>
      <c r="B22" s="181"/>
      <c r="C22" s="109">
        <v>109.343734281788</v>
      </c>
      <c r="D22" s="109">
        <v>112.07129967013999</v>
      </c>
      <c r="E22" s="109">
        <v>117.326753183325</v>
      </c>
      <c r="F22" s="157">
        <v>102.445212084673</v>
      </c>
    </row>
    <row r="23" spans="1:6" s="108" customFormat="1" ht="17.149999999999999" customHeight="1" x14ac:dyDescent="0.2">
      <c r="A23" s="184">
        <v>1989</v>
      </c>
      <c r="B23" s="186"/>
      <c r="C23" s="111">
        <v>114.96946429628601</v>
      </c>
      <c r="D23" s="111">
        <v>117.931236907794</v>
      </c>
      <c r="E23" s="111">
        <v>125.614973362331</v>
      </c>
      <c r="F23" s="158">
        <v>103.83902449398801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121.208910312366</v>
      </c>
      <c r="D24" s="109">
        <v>124.523666300155</v>
      </c>
      <c r="E24" s="109">
        <v>134.33375043375199</v>
      </c>
      <c r="F24" s="157">
        <v>106.228417195671</v>
      </c>
    </row>
    <row r="25" spans="1:6" s="108" customFormat="1" ht="17.149999999999999" customHeight="1" x14ac:dyDescent="0.2">
      <c r="A25" s="182">
        <v>1991</v>
      </c>
      <c r="B25" s="181"/>
      <c r="C25" s="109">
        <v>128.60265384141999</v>
      </c>
      <c r="D25" s="109">
        <v>132.36865727706501</v>
      </c>
      <c r="E25" s="109">
        <v>142.12510795891001</v>
      </c>
      <c r="F25" s="157">
        <v>114.089320068151</v>
      </c>
    </row>
    <row r="26" spans="1:6" s="108" customFormat="1" ht="17.149999999999999" customHeight="1" x14ac:dyDescent="0.2">
      <c r="A26" s="182">
        <v>1992</v>
      </c>
      <c r="B26" s="181"/>
      <c r="C26" s="109">
        <v>131.51166768891699</v>
      </c>
      <c r="D26" s="109">
        <v>135.35722526826899</v>
      </c>
      <c r="E26" s="109">
        <v>144.00578046498299</v>
      </c>
      <c r="F26" s="157">
        <v>119.08205567634801</v>
      </c>
    </row>
    <row r="27" spans="1:6" s="108" customFormat="1" ht="17.149999999999999" customHeight="1" x14ac:dyDescent="0.2">
      <c r="A27" s="182">
        <v>1993</v>
      </c>
      <c r="B27" s="181"/>
      <c r="C27" s="109">
        <v>128.845071662045</v>
      </c>
      <c r="D27" s="109">
        <v>131.99508627816499</v>
      </c>
      <c r="E27" s="109">
        <v>137.02042544242701</v>
      </c>
      <c r="F27" s="157">
        <v>122.26890819221801</v>
      </c>
    </row>
    <row r="28" spans="1:6" s="108" customFormat="1" ht="17.149999999999999" customHeight="1" x14ac:dyDescent="0.2">
      <c r="A28" s="184">
        <v>1994</v>
      </c>
      <c r="B28" s="186"/>
      <c r="C28" s="111">
        <v>123.027043967051</v>
      </c>
      <c r="D28" s="111">
        <v>125.27080829795599</v>
      </c>
      <c r="E28" s="111">
        <v>127.61706291206499</v>
      </c>
      <c r="F28" s="158">
        <v>120.356796682696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119.51198556799299</v>
      </c>
      <c r="D29" s="109">
        <v>121.28605097635101</v>
      </c>
      <c r="E29" s="109">
        <v>124.12438540078701</v>
      </c>
      <c r="F29" s="157">
        <v>115.470289491695</v>
      </c>
    </row>
    <row r="30" spans="1:6" s="108" customFormat="1" ht="17.149999999999999" customHeight="1" x14ac:dyDescent="0.2">
      <c r="A30" s="182">
        <v>1996</v>
      </c>
      <c r="B30" s="181"/>
      <c r="C30" s="109">
        <v>117.77166662771999</v>
      </c>
      <c r="D30" s="109">
        <v>119.253048289284</v>
      </c>
      <c r="E30" s="109">
        <v>122.821348777769</v>
      </c>
      <c r="F30" s="157">
        <v>111.938245742188</v>
      </c>
    </row>
    <row r="31" spans="1:6" s="108" customFormat="1" ht="17.149999999999999" customHeight="1" x14ac:dyDescent="0.2">
      <c r="A31" s="182">
        <v>1997</v>
      </c>
      <c r="B31" s="181"/>
      <c r="C31" s="109">
        <v>117.331751857312</v>
      </c>
      <c r="D31" s="109">
        <v>118.623494418516</v>
      </c>
      <c r="E31" s="109">
        <v>122.025472708838</v>
      </c>
      <c r="F31" s="157">
        <v>111.650137457646</v>
      </c>
    </row>
    <row r="32" spans="1:6" s="108" customFormat="1" ht="17.149999999999999" customHeight="1" x14ac:dyDescent="0.2">
      <c r="A32" s="182">
        <v>1998</v>
      </c>
      <c r="B32" s="181"/>
      <c r="C32" s="109">
        <v>114.535815992818</v>
      </c>
      <c r="D32" s="109">
        <v>115.524612725895</v>
      </c>
      <c r="E32" s="109">
        <v>118.70311872079201</v>
      </c>
      <c r="F32" s="157">
        <v>109.00979945333999</v>
      </c>
    </row>
    <row r="33" spans="1:6" s="108" customFormat="1" ht="17.149999999999999" customHeight="1" x14ac:dyDescent="0.2">
      <c r="A33" s="184">
        <v>1999</v>
      </c>
      <c r="B33" s="186"/>
      <c r="C33" s="111">
        <v>111.998734546319</v>
      </c>
      <c r="D33" s="111">
        <v>112.740336493874</v>
      </c>
      <c r="E33" s="111">
        <v>114.924851750004</v>
      </c>
      <c r="F33" s="158">
        <v>108.26620145342299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109.804469194088</v>
      </c>
      <c r="D34" s="113">
        <v>110.34022564016</v>
      </c>
      <c r="E34" s="113">
        <v>112.027168582206</v>
      </c>
      <c r="F34" s="159">
        <v>106.887513120742</v>
      </c>
    </row>
    <row r="35" spans="1:6" s="108" customFormat="1" ht="17.149999999999999" customHeight="1" x14ac:dyDescent="0.2">
      <c r="A35" s="182">
        <v>2001</v>
      </c>
      <c r="B35" s="181"/>
      <c r="C35" s="109">
        <v>107.952891180932</v>
      </c>
      <c r="D35" s="109">
        <v>108.38217920868</v>
      </c>
      <c r="E35" s="109">
        <v>109.987069902279</v>
      </c>
      <c r="F35" s="157">
        <v>105.097380931296</v>
      </c>
    </row>
    <row r="36" spans="1:6" s="108" customFormat="1" ht="17.149999999999999" customHeight="1" x14ac:dyDescent="0.2">
      <c r="A36" s="182">
        <v>2002</v>
      </c>
      <c r="B36" s="189"/>
      <c r="C36" s="115">
        <v>105.430824843903</v>
      </c>
      <c r="D36" s="115">
        <v>106.066944058416</v>
      </c>
      <c r="E36" s="115">
        <v>107.468585333017</v>
      </c>
      <c r="F36" s="160">
        <v>103.198063527195</v>
      </c>
    </row>
    <row r="37" spans="1:6" s="108" customFormat="1" ht="17.149999999999999" customHeight="1" x14ac:dyDescent="0.2">
      <c r="A37" s="182">
        <v>2003</v>
      </c>
      <c r="B37" s="190"/>
      <c r="C37" s="115">
        <v>102.16823786805701</v>
      </c>
      <c r="D37" s="115">
        <v>102.541757942077</v>
      </c>
      <c r="E37" s="115">
        <v>104.311819998999</v>
      </c>
      <c r="F37" s="160">
        <v>98.919017791504402</v>
      </c>
    </row>
    <row r="38" spans="1:6" s="108" customFormat="1" ht="17.149999999999999" customHeight="1" x14ac:dyDescent="0.2">
      <c r="A38" s="182">
        <v>2004</v>
      </c>
      <c r="B38" s="190"/>
      <c r="C38" s="115">
        <v>100.305502270595</v>
      </c>
      <c r="D38" s="115">
        <v>100.423402236671</v>
      </c>
      <c r="E38" s="115">
        <v>102.362853943491</v>
      </c>
      <c r="F38" s="160">
        <v>96.454061911588099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99.230935314774896</v>
      </c>
      <c r="D39" s="117">
        <v>99.259603454248605</v>
      </c>
      <c r="E39" s="117">
        <v>100.96273114076401</v>
      </c>
      <c r="F39" s="161">
        <v>95.773851891791693</v>
      </c>
    </row>
    <row r="40" spans="1:6" s="108" customFormat="1" ht="17.149999999999999" customHeight="1" x14ac:dyDescent="0.2">
      <c r="A40" s="182">
        <v>2006</v>
      </c>
      <c r="B40" s="193"/>
      <c r="C40" s="119">
        <v>100.27164519271599</v>
      </c>
      <c r="D40" s="119">
        <v>100.286107661953</v>
      </c>
      <c r="E40" s="119">
        <v>101.211578990303</v>
      </c>
      <c r="F40" s="162">
        <v>98.391967161302702</v>
      </c>
    </row>
    <row r="41" spans="1:6" s="108" customFormat="1" ht="17.149999999999999" customHeight="1" x14ac:dyDescent="0.2">
      <c r="A41" s="182">
        <v>2007</v>
      </c>
      <c r="B41" s="189"/>
      <c r="C41" s="119">
        <v>102.887821079613</v>
      </c>
      <c r="D41" s="119">
        <v>103.104069049141</v>
      </c>
      <c r="E41" s="119">
        <v>103.986572572394</v>
      </c>
      <c r="F41" s="162">
        <v>101.297869749228</v>
      </c>
    </row>
    <row r="42" spans="1:6" s="108" customFormat="1" ht="17.149999999999999" customHeight="1" x14ac:dyDescent="0.2">
      <c r="A42" s="182">
        <v>2008</v>
      </c>
      <c r="B42" s="189"/>
      <c r="C42" s="119">
        <v>107.344622007407</v>
      </c>
      <c r="D42" s="119">
        <v>107.75037230359101</v>
      </c>
      <c r="E42" s="119">
        <v>110.189158663</v>
      </c>
      <c r="F42" s="162">
        <v>102.758965358526</v>
      </c>
    </row>
    <row r="43" spans="1:6" s="108" customFormat="1" ht="17.149999999999999" customHeight="1" x14ac:dyDescent="0.2">
      <c r="A43" s="184">
        <v>2009</v>
      </c>
      <c r="B43" s="194"/>
      <c r="C43" s="121">
        <v>102.71752685164201</v>
      </c>
      <c r="D43" s="121">
        <v>102.830206396343</v>
      </c>
      <c r="E43" s="121">
        <v>103.332611073154</v>
      </c>
      <c r="F43" s="163">
        <v>101.801946506587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99.149263396172302</v>
      </c>
      <c r="D44" s="119">
        <v>99.110623967611502</v>
      </c>
      <c r="E44" s="119">
        <v>98.791531713406499</v>
      </c>
      <c r="F44" s="162">
        <v>99.7637026137226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102.0789944365</v>
      </c>
      <c r="D46" s="125">
        <v>102.13237430620001</v>
      </c>
      <c r="E46" s="125">
        <v>102.91781499930001</v>
      </c>
      <c r="F46" s="165">
        <v>100.5202548859</v>
      </c>
    </row>
    <row r="47" spans="1:6" s="108" customFormat="1" ht="17.149999999999999" customHeight="1" x14ac:dyDescent="0.2">
      <c r="A47" s="187">
        <v>2013</v>
      </c>
      <c r="B47" s="197"/>
      <c r="C47" s="125">
        <v>105.24233646499999</v>
      </c>
      <c r="D47" s="125">
        <v>105.346277884</v>
      </c>
      <c r="E47" s="125">
        <v>106.5868818305</v>
      </c>
      <c r="F47" s="165">
        <v>102.7999344967</v>
      </c>
    </row>
    <row r="48" spans="1:6" s="108" customFormat="1" ht="17.149999999999999" customHeight="1" x14ac:dyDescent="0.2">
      <c r="A48" s="187">
        <v>2014</v>
      </c>
      <c r="B48" s="197"/>
      <c r="C48" s="125">
        <v>111.9697231863</v>
      </c>
      <c r="D48" s="125">
        <v>112.1589908949</v>
      </c>
      <c r="E48" s="125">
        <v>115.2692578834</v>
      </c>
      <c r="F48" s="165">
        <v>105.7751584069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114.404904203</v>
      </c>
      <c r="D49" s="127">
        <v>114.6347324701</v>
      </c>
      <c r="E49" s="127">
        <v>118.3069148978</v>
      </c>
      <c r="F49" s="166">
        <v>107.0975668279</v>
      </c>
    </row>
    <row r="50" spans="1:6" s="108" customFormat="1" ht="17.149999999999999" customHeight="1" x14ac:dyDescent="0.2">
      <c r="A50" s="187">
        <v>2016</v>
      </c>
      <c r="B50" s="197"/>
      <c r="C50" s="125">
        <v>112.4045448979</v>
      </c>
      <c r="D50" s="125">
        <v>112.5949688739</v>
      </c>
      <c r="E50" s="125">
        <v>115.5074853409</v>
      </c>
      <c r="F50" s="165">
        <v>106.6170199347</v>
      </c>
    </row>
    <row r="51" spans="1:6" s="108" customFormat="1" ht="17.149999999999999" customHeight="1" x14ac:dyDescent="0.2">
      <c r="A51" s="187">
        <v>2017</v>
      </c>
      <c r="B51" s="197"/>
      <c r="C51" s="125">
        <v>113.2745804426</v>
      </c>
      <c r="D51" s="125">
        <v>113.45123849460001</v>
      </c>
      <c r="E51" s="125">
        <v>116.51284506659999</v>
      </c>
      <c r="F51" s="165">
        <v>107.1672816601</v>
      </c>
    </row>
    <row r="52" spans="1:6" s="108" customFormat="1" ht="17.149999999999999" customHeight="1" x14ac:dyDescent="0.2">
      <c r="A52" s="182">
        <v>2018</v>
      </c>
      <c r="B52" s="189"/>
      <c r="C52" s="119">
        <v>116.3749531628</v>
      </c>
      <c r="D52" s="119">
        <v>116.59847967589999</v>
      </c>
      <c r="E52" s="119">
        <v>120.6524082375</v>
      </c>
      <c r="F52" s="162">
        <v>108.2777789284</v>
      </c>
    </row>
    <row r="53" spans="1:6" s="108" customFormat="1" ht="17.149999999999999" customHeight="1" x14ac:dyDescent="0.2">
      <c r="A53" s="187">
        <v>2019</v>
      </c>
      <c r="B53" s="254"/>
      <c r="C53" s="119">
        <v>118.2157480578</v>
      </c>
      <c r="D53" s="119">
        <v>118.4327927455</v>
      </c>
      <c r="E53" s="119">
        <v>122.5678427452</v>
      </c>
      <c r="F53" s="162">
        <v>109.9455899988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119.0015035464</v>
      </c>
      <c r="D54" s="129">
        <v>119.2299559474</v>
      </c>
      <c r="E54" s="129">
        <v>122.9506434372</v>
      </c>
      <c r="F54" s="167">
        <v>111.59323351730001</v>
      </c>
    </row>
    <row r="55" spans="1:6" s="108" customFormat="1" ht="17.149999999999999" customHeight="1" x14ac:dyDescent="0.2">
      <c r="A55" s="255">
        <v>2021</v>
      </c>
      <c r="B55" s="262"/>
      <c r="C55" s="257">
        <v>121.98135773289999</v>
      </c>
      <c r="D55" s="257">
        <v>122.2317180121</v>
      </c>
      <c r="E55" s="257">
        <v>126.91006811859999</v>
      </c>
      <c r="F55" s="259">
        <v>112.62939013800001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254</v>
      </c>
      <c r="B57" s="51">
        <f>DATEVALUE(LEFT(A57,4) &amp; "/1/1")</f>
        <v>40544</v>
      </c>
      <c r="C57" s="7">
        <v>98.907785296503505</v>
      </c>
      <c r="D57" s="7">
        <v>98.889482424741772</v>
      </c>
      <c r="E57" s="7">
        <v>98.439175877541331</v>
      </c>
      <c r="F57" s="13">
        <v>99.813737987432759</v>
      </c>
    </row>
    <row r="58" spans="1:6" s="6" customFormat="1" ht="17.149999999999999" customHeight="1" x14ac:dyDescent="0.2">
      <c r="A58" s="15" t="s">
        <v>80</v>
      </c>
      <c r="B58" s="202"/>
      <c r="C58" s="7">
        <v>99.635722327987864</v>
      </c>
      <c r="D58" s="7">
        <v>99.63494092478399</v>
      </c>
      <c r="E58" s="7">
        <v>99.382843452104837</v>
      </c>
      <c r="F58" s="13">
        <v>100.1523717569862</v>
      </c>
    </row>
    <row r="59" spans="1:6" s="6" customFormat="1" ht="17.149999999999999" customHeight="1" x14ac:dyDescent="0.2">
      <c r="A59" s="14" t="s">
        <v>81</v>
      </c>
      <c r="B59" s="202"/>
      <c r="C59" s="7">
        <v>100.10210023091301</v>
      </c>
      <c r="D59" s="7">
        <v>100.10398783700447</v>
      </c>
      <c r="E59" s="7">
        <v>100.18900894321204</v>
      </c>
      <c r="F59" s="13">
        <v>99.929481756986192</v>
      </c>
    </row>
    <row r="60" spans="1:6" s="6" customFormat="1" ht="17.149999999999999" customHeight="1" x14ac:dyDescent="0.2">
      <c r="A60" s="14" t="s">
        <v>305</v>
      </c>
      <c r="B60" s="202"/>
      <c r="C60" s="7">
        <v>100.14583576890071</v>
      </c>
      <c r="D60" s="7">
        <v>100.15028076986479</v>
      </c>
      <c r="E60" s="7">
        <v>100.21893859601657</v>
      </c>
      <c r="F60" s="13">
        <v>100.00936037211009</v>
      </c>
    </row>
    <row r="61" spans="1:6" s="6" customFormat="1" ht="17.149999999999999" customHeight="1" x14ac:dyDescent="0.2">
      <c r="A61" s="14" t="s">
        <v>304</v>
      </c>
      <c r="B61" s="202"/>
      <c r="C61" s="7">
        <v>99.981191681120649</v>
      </c>
      <c r="D61" s="7">
        <v>99.971927418548887</v>
      </c>
      <c r="E61" s="7">
        <v>99.836194539456713</v>
      </c>
      <c r="F61" s="13">
        <v>100.2505195672106</v>
      </c>
    </row>
    <row r="62" spans="1:6" s="6" customFormat="1" ht="17.149999999999999" customHeight="1" x14ac:dyDescent="0.2">
      <c r="A62" s="14" t="s">
        <v>73</v>
      </c>
      <c r="B62" s="202"/>
      <c r="C62" s="7">
        <v>100.2161012305569</v>
      </c>
      <c r="D62" s="7">
        <v>100.21064480609346</v>
      </c>
      <c r="E62" s="7">
        <v>100.21413051783193</v>
      </c>
      <c r="F62" s="13">
        <v>100.2034903721101</v>
      </c>
    </row>
    <row r="63" spans="1:6" s="6" customFormat="1" ht="17.149999999999999" customHeight="1" x14ac:dyDescent="0.2">
      <c r="A63" s="14" t="s">
        <v>74</v>
      </c>
      <c r="B63" s="202"/>
      <c r="C63" s="7">
        <v>99.899056684395362</v>
      </c>
      <c r="D63" s="7">
        <v>99.899396323347688</v>
      </c>
      <c r="E63" s="7">
        <v>99.829913725653626</v>
      </c>
      <c r="F63" s="13">
        <v>100.04200956721061</v>
      </c>
    </row>
    <row r="64" spans="1:6" s="6" customFormat="1" ht="17.149999999999999" customHeight="1" x14ac:dyDescent="0.2">
      <c r="A64" s="14" t="s">
        <v>75</v>
      </c>
      <c r="B64" s="202"/>
      <c r="C64" s="7">
        <v>99.871706015084513</v>
      </c>
      <c r="D64" s="7">
        <v>99.883073062450364</v>
      </c>
      <c r="E64" s="7">
        <v>99.798718713618825</v>
      </c>
      <c r="F64" s="13">
        <v>100.05621062091907</v>
      </c>
    </row>
    <row r="65" spans="1:6" s="6" customFormat="1" ht="17.149999999999999" customHeight="1" x14ac:dyDescent="0.2">
      <c r="A65" s="14" t="s">
        <v>76</v>
      </c>
      <c r="B65" s="202"/>
      <c r="C65" s="7">
        <v>100.35195058734016</v>
      </c>
      <c r="D65" s="7">
        <v>100.35531301974481</v>
      </c>
      <c r="E65" s="7">
        <v>100.60153859149874</v>
      </c>
      <c r="F65" s="13">
        <v>99.849934282115626</v>
      </c>
    </row>
    <row r="66" spans="1:6" s="6" customFormat="1" ht="17.149999999999999" customHeight="1" x14ac:dyDescent="0.2">
      <c r="A66" s="14" t="s">
        <v>313</v>
      </c>
      <c r="B66" s="202"/>
      <c r="C66" s="7">
        <v>100.26765536709283</v>
      </c>
      <c r="D66" s="7">
        <v>100.27771233925156</v>
      </c>
      <c r="E66" s="7">
        <v>100.56668270208536</v>
      </c>
      <c r="F66" s="13">
        <v>99.684599787452314</v>
      </c>
    </row>
    <row r="67" spans="1:6" s="6" customFormat="1" ht="17.149999999999999" customHeight="1" x14ac:dyDescent="0.2">
      <c r="A67" s="14" t="s">
        <v>300</v>
      </c>
      <c r="B67" s="202"/>
      <c r="C67" s="7">
        <v>100.24621035974027</v>
      </c>
      <c r="D67" s="7">
        <v>100.24728454252458</v>
      </c>
      <c r="E67" s="7">
        <v>100.3622914285219</v>
      </c>
      <c r="F67" s="13">
        <v>100.01123255795628</v>
      </c>
    </row>
    <row r="68" spans="1:6" s="108" customFormat="1" ht="17.149999999999999" customHeight="1" x14ac:dyDescent="0.2">
      <c r="A68" s="14" t="s">
        <v>79</v>
      </c>
      <c r="B68" s="189"/>
      <c r="C68" s="7">
        <v>100.37468445033915</v>
      </c>
      <c r="D68" s="7">
        <v>100.37595653161813</v>
      </c>
      <c r="E68" s="7">
        <v>100.56056291243451</v>
      </c>
      <c r="F68" s="13">
        <v>99.997051371480893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324</v>
      </c>
      <c r="B70" s="51">
        <f>DATEVALUE(LEFT(A70,4) &amp; "/1/1")</f>
        <v>40909</v>
      </c>
      <c r="C70" s="7">
        <v>100.36077672202329</v>
      </c>
      <c r="D70" s="7">
        <v>100.36968847893439</v>
      </c>
      <c r="E70" s="7">
        <v>100.55824708155451</v>
      </c>
      <c r="F70" s="13">
        <v>99.982671371480905</v>
      </c>
    </row>
    <row r="71" spans="1:6" s="6" customFormat="1" ht="17.149999999999999" customHeight="1" x14ac:dyDescent="0.2">
      <c r="A71" s="15" t="s">
        <v>295</v>
      </c>
      <c r="B71" s="202"/>
      <c r="C71" s="7">
        <v>100.37891019514917</v>
      </c>
      <c r="D71" s="7">
        <v>100.41611606495164</v>
      </c>
      <c r="E71" s="7">
        <v>100.50638553351639</v>
      </c>
      <c r="F71" s="13">
        <v>100.23083770517461</v>
      </c>
    </row>
    <row r="72" spans="1:6" s="6" customFormat="1" ht="17.149999999999999" customHeight="1" x14ac:dyDescent="0.2">
      <c r="A72" s="14" t="s">
        <v>296</v>
      </c>
      <c r="B72" s="202"/>
      <c r="C72" s="7">
        <v>102.37223745152575</v>
      </c>
      <c r="D72" s="7">
        <v>102.42044063269918</v>
      </c>
      <c r="E72" s="7">
        <v>103.4531678956355</v>
      </c>
      <c r="F72" s="13">
        <v>100.30076477311923</v>
      </c>
    </row>
    <row r="73" spans="1:6" s="6" customFormat="1" ht="17.149999999999999" customHeight="1" x14ac:dyDescent="0.2">
      <c r="A73" s="14" t="s">
        <v>82</v>
      </c>
      <c r="B73" s="202"/>
      <c r="C73" s="7">
        <v>102.48333465501915</v>
      </c>
      <c r="D73" s="7">
        <v>102.5406159455576</v>
      </c>
      <c r="E73" s="7">
        <v>103.58679717472664</v>
      </c>
      <c r="F73" s="13">
        <v>100.3933257792168</v>
      </c>
    </row>
    <row r="74" spans="1:6" s="6" customFormat="1" ht="17.149999999999999" customHeight="1" x14ac:dyDescent="0.2">
      <c r="A74" s="14" t="s">
        <v>72</v>
      </c>
      <c r="B74" s="202"/>
      <c r="C74" s="7">
        <v>102.54014077873146</v>
      </c>
      <c r="D74" s="7">
        <v>102.61522754198495</v>
      </c>
      <c r="E74" s="7">
        <v>103.60413620695648</v>
      </c>
      <c r="F74" s="13">
        <v>100.58548948848417</v>
      </c>
    </row>
    <row r="75" spans="1:6" s="6" customFormat="1" ht="17.149999999999999" customHeight="1" x14ac:dyDescent="0.2">
      <c r="A75" s="14" t="s">
        <v>73</v>
      </c>
      <c r="B75" s="202"/>
      <c r="C75" s="7">
        <v>102.49141577209615</v>
      </c>
      <c r="D75" s="7">
        <v>102.55118503851455</v>
      </c>
      <c r="E75" s="7">
        <v>103.54044926764509</v>
      </c>
      <c r="F75" s="13">
        <v>100.52071718849213</v>
      </c>
    </row>
    <row r="76" spans="1:6" s="6" customFormat="1" ht="17.149999999999999" customHeight="1" x14ac:dyDescent="0.2">
      <c r="A76" s="14" t="s">
        <v>74</v>
      </c>
      <c r="B76" s="202"/>
      <c r="C76" s="7">
        <v>102.27217140920183</v>
      </c>
      <c r="D76" s="7">
        <v>102.33984542731471</v>
      </c>
      <c r="E76" s="7">
        <v>103.16509797572371</v>
      </c>
      <c r="F76" s="13">
        <v>100.64601205261941</v>
      </c>
    </row>
    <row r="77" spans="1:6" s="6" customFormat="1" ht="17.149999999999999" customHeight="1" x14ac:dyDescent="0.2">
      <c r="A77" s="14" t="s">
        <v>75</v>
      </c>
      <c r="B77" s="202"/>
      <c r="C77" s="7">
        <v>102.05450474214499</v>
      </c>
      <c r="D77" s="7">
        <v>102.11665460060679</v>
      </c>
      <c r="E77" s="7">
        <v>102.96068714849913</v>
      </c>
      <c r="F77" s="13">
        <v>100.38427521964586</v>
      </c>
    </row>
    <row r="78" spans="1:6" s="6" customFormat="1" ht="17.149999999999999" customHeight="1" x14ac:dyDescent="0.2">
      <c r="A78" s="14" t="s">
        <v>76</v>
      </c>
      <c r="B78" s="202"/>
      <c r="C78" s="7">
        <v>102.38212309871172</v>
      </c>
      <c r="D78" s="7">
        <v>102.44094422923935</v>
      </c>
      <c r="E78" s="7">
        <v>103.51437716219058</v>
      </c>
      <c r="F78" s="13">
        <v>100.23771985769963</v>
      </c>
    </row>
    <row r="79" spans="1:6" s="6" customFormat="1" ht="17.149999999999999" customHeight="1" x14ac:dyDescent="0.2">
      <c r="A79" s="14" t="s">
        <v>77</v>
      </c>
      <c r="B79" s="202"/>
      <c r="C79" s="7">
        <v>102.56529978410578</v>
      </c>
      <c r="D79" s="7">
        <v>102.61201351105603</v>
      </c>
      <c r="E79" s="7">
        <v>103.37093805839523</v>
      </c>
      <c r="F79" s="13">
        <v>101.0543185610229</v>
      </c>
    </row>
    <row r="80" spans="1:6" s="6" customFormat="1" ht="17.149999999999999" customHeight="1" x14ac:dyDescent="0.2">
      <c r="A80" s="14" t="s">
        <v>78</v>
      </c>
      <c r="B80" s="202"/>
      <c r="C80" s="7">
        <v>102.34684752607038</v>
      </c>
      <c r="D80" s="7">
        <v>102.40169770076841</v>
      </c>
      <c r="E80" s="7">
        <v>103.09355327097268</v>
      </c>
      <c r="F80" s="13">
        <v>100.98166203103293</v>
      </c>
    </row>
    <row r="81" spans="1:6" s="108" customFormat="1" ht="17.149999999999999" customHeight="1" x14ac:dyDescent="0.2">
      <c r="A81" s="14" t="s">
        <v>297</v>
      </c>
      <c r="B81" s="189"/>
      <c r="C81" s="7">
        <v>102.70017110294965</v>
      </c>
      <c r="D81" s="7">
        <v>102.76406250237405</v>
      </c>
      <c r="E81" s="7">
        <v>103.65994321610125</v>
      </c>
      <c r="F81" s="13">
        <v>100.92526460277038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102.73432031384493</v>
      </c>
      <c r="D83" s="7">
        <v>102.8376749822708</v>
      </c>
      <c r="E83" s="7">
        <v>103.6608739757355</v>
      </c>
      <c r="F83" s="13">
        <v>101.14805653536705</v>
      </c>
    </row>
    <row r="84" spans="1:6" s="6" customFormat="1" ht="17.149999999999999" customHeight="1" x14ac:dyDescent="0.2">
      <c r="A84" s="15" t="s">
        <v>80</v>
      </c>
      <c r="B84" s="202"/>
      <c r="C84" s="7">
        <v>103.42919798720295</v>
      </c>
      <c r="D84" s="7">
        <v>103.51580588077226</v>
      </c>
      <c r="E84" s="7">
        <v>104.525820170532</v>
      </c>
      <c r="F84" s="13">
        <v>101.44274846796876</v>
      </c>
    </row>
    <row r="85" spans="1:6" s="6" customFormat="1" ht="17.149999999999999" customHeight="1" x14ac:dyDescent="0.2">
      <c r="A85" s="14" t="s">
        <v>296</v>
      </c>
      <c r="B85" s="202"/>
      <c r="C85" s="7">
        <v>103.85042411660442</v>
      </c>
      <c r="D85" s="7">
        <v>103.93644194159805</v>
      </c>
      <c r="E85" s="7">
        <v>105.24943166063622</v>
      </c>
      <c r="F85" s="13">
        <v>101.24152653536706</v>
      </c>
    </row>
    <row r="86" spans="1:6" s="6" customFormat="1" ht="17.149999999999999" customHeight="1" x14ac:dyDescent="0.2">
      <c r="A86" s="14" t="s">
        <v>82</v>
      </c>
      <c r="B86" s="202"/>
      <c r="C86" s="7">
        <v>104.54443020357201</v>
      </c>
      <c r="D86" s="7">
        <v>104.63360670668447</v>
      </c>
      <c r="E86" s="7">
        <v>105.58053404527146</v>
      </c>
      <c r="F86" s="13">
        <v>102.69003545373617</v>
      </c>
    </row>
    <row r="87" spans="1:6" s="6" customFormat="1" ht="17.149999999999999" customHeight="1" x14ac:dyDescent="0.2">
      <c r="A87" s="14" t="s">
        <v>72</v>
      </c>
      <c r="B87" s="202"/>
      <c r="C87" s="7">
        <v>104.55404168985596</v>
      </c>
      <c r="D87" s="7">
        <v>104.65842160300976</v>
      </c>
      <c r="E87" s="7">
        <v>105.59642076794435</v>
      </c>
      <c r="F87" s="13">
        <v>102.73317545373617</v>
      </c>
    </row>
    <row r="88" spans="1:6" s="6" customFormat="1" ht="17.149999999999999" customHeight="1" x14ac:dyDescent="0.2">
      <c r="A88" s="14" t="s">
        <v>73</v>
      </c>
      <c r="B88" s="202"/>
      <c r="C88" s="7">
        <v>104.89456711082437</v>
      </c>
      <c r="D88" s="7">
        <v>105.00569562937844</v>
      </c>
      <c r="E88" s="7">
        <v>106.21097528663663</v>
      </c>
      <c r="F88" s="13">
        <v>102.53185545373617</v>
      </c>
    </row>
    <row r="89" spans="1:6" s="6" customFormat="1" ht="17.149999999999999" customHeight="1" x14ac:dyDescent="0.2">
      <c r="A89" s="14" t="s">
        <v>74</v>
      </c>
      <c r="B89" s="202"/>
      <c r="C89" s="7">
        <v>104.8297027293149</v>
      </c>
      <c r="D89" s="7">
        <v>104.92598631088848</v>
      </c>
      <c r="E89" s="7">
        <v>106.08246860015475</v>
      </c>
      <c r="F89" s="13">
        <v>102.55230288200374</v>
      </c>
    </row>
    <row r="90" spans="1:6" s="6" customFormat="1" ht="17.149999999999999" customHeight="1" x14ac:dyDescent="0.2">
      <c r="A90" s="14" t="s">
        <v>75</v>
      </c>
      <c r="B90" s="202"/>
      <c r="C90" s="7">
        <v>104.89580077713552</v>
      </c>
      <c r="D90" s="7">
        <v>104.99138448151486</v>
      </c>
      <c r="E90" s="7">
        <v>106.15520813410238</v>
      </c>
      <c r="F90" s="13">
        <v>102.60263288200373</v>
      </c>
    </row>
    <row r="91" spans="1:6" s="6" customFormat="1" ht="17.149999999999999" customHeight="1" x14ac:dyDescent="0.2">
      <c r="A91" s="14" t="s">
        <v>76</v>
      </c>
      <c r="B91" s="202"/>
      <c r="C91" s="7">
        <v>106.54325644722077</v>
      </c>
      <c r="D91" s="7">
        <v>106.65499994790416</v>
      </c>
      <c r="E91" s="7">
        <v>107.98676039053353</v>
      </c>
      <c r="F91" s="13">
        <v>103.92155757420458</v>
      </c>
    </row>
    <row r="92" spans="1:6" s="6" customFormat="1" ht="17.149999999999999" customHeight="1" x14ac:dyDescent="0.2">
      <c r="A92" s="14" t="s">
        <v>313</v>
      </c>
      <c r="B92" s="202"/>
      <c r="C92" s="7">
        <v>106.74950211872238</v>
      </c>
      <c r="D92" s="7">
        <v>106.86467899499003</v>
      </c>
      <c r="E92" s="7">
        <v>108.1900029293287</v>
      </c>
      <c r="F92" s="13">
        <v>104.14444757420458</v>
      </c>
    </row>
    <row r="93" spans="1:6" s="6" customFormat="1" ht="17.149999999999999" customHeight="1" x14ac:dyDescent="0.2">
      <c r="A93" s="14" t="s">
        <v>78</v>
      </c>
      <c r="B93" s="202"/>
      <c r="C93" s="7">
        <v>106.93181155526219</v>
      </c>
      <c r="D93" s="7">
        <v>107.04024868644802</v>
      </c>
      <c r="E93" s="7">
        <v>108.37404505225848</v>
      </c>
      <c r="F93" s="13">
        <v>104.30262757420458</v>
      </c>
    </row>
    <row r="94" spans="1:6" s="108" customFormat="1" ht="17.149999999999999" customHeight="1" x14ac:dyDescent="0.2">
      <c r="A94" s="14" t="s">
        <v>79</v>
      </c>
      <c r="B94" s="189"/>
      <c r="C94" s="7">
        <v>108.95098253058391</v>
      </c>
      <c r="D94" s="7">
        <v>109.09038944206152</v>
      </c>
      <c r="E94" s="7">
        <v>111.43004095293294</v>
      </c>
      <c r="F94" s="13">
        <v>104.28824757420458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325</v>
      </c>
      <c r="B96" s="51">
        <f>DATEVALUE(LEFT(A96,4) &amp; "/1/1")</f>
        <v>41640</v>
      </c>
      <c r="C96" s="7">
        <v>109.30047582585614</v>
      </c>
      <c r="D96" s="7">
        <v>109.46328255098069</v>
      </c>
      <c r="E96" s="7">
        <v>111.98638672086601</v>
      </c>
      <c r="F96" s="13">
        <v>104.28460354050794</v>
      </c>
    </row>
    <row r="97" spans="1:6" s="6" customFormat="1" ht="17.149999999999999" customHeight="1" x14ac:dyDescent="0.2">
      <c r="A97" s="15" t="s">
        <v>80</v>
      </c>
      <c r="B97" s="202"/>
      <c r="C97" s="7">
        <v>109.75935030255071</v>
      </c>
      <c r="D97" s="7">
        <v>109.91992761138172</v>
      </c>
      <c r="E97" s="7">
        <v>112.28558147440643</v>
      </c>
      <c r="F97" s="13">
        <v>105.06441583635787</v>
      </c>
    </row>
    <row r="98" spans="1:6" s="6" customFormat="1" ht="17.149999999999999" customHeight="1" x14ac:dyDescent="0.2">
      <c r="A98" s="14" t="s">
        <v>296</v>
      </c>
      <c r="B98" s="202"/>
      <c r="C98" s="7">
        <v>111.05874360514174</v>
      </c>
      <c r="D98" s="7">
        <v>111.22068502055772</v>
      </c>
      <c r="E98" s="7">
        <v>114.31115992945699</v>
      </c>
      <c r="F98" s="13">
        <v>104.87747583635787</v>
      </c>
    </row>
    <row r="99" spans="1:6" s="6" customFormat="1" ht="17.149999999999999" customHeight="1" x14ac:dyDescent="0.2">
      <c r="A99" s="14" t="s">
        <v>305</v>
      </c>
      <c r="B99" s="202"/>
      <c r="C99" s="7">
        <v>111.0403348885219</v>
      </c>
      <c r="D99" s="7">
        <v>111.19650093476719</v>
      </c>
      <c r="E99" s="7">
        <v>114.18233866944871</v>
      </c>
      <c r="F99" s="13">
        <v>105.0680598700545</v>
      </c>
    </row>
    <row r="100" spans="1:6" s="6" customFormat="1" ht="17.149999999999999" customHeight="1" x14ac:dyDescent="0.2">
      <c r="A100" s="14" t="s">
        <v>304</v>
      </c>
      <c r="B100" s="202"/>
      <c r="C100" s="7">
        <v>111.07596774258219</v>
      </c>
      <c r="D100" s="7">
        <v>111.24787979164913</v>
      </c>
      <c r="E100" s="7">
        <v>114.21675575734541</v>
      </c>
      <c r="F100" s="13">
        <v>105.15425280955451</v>
      </c>
    </row>
    <row r="101" spans="1:6" s="6" customFormat="1" ht="17.149999999999999" customHeight="1" x14ac:dyDescent="0.2">
      <c r="A101" s="14" t="s">
        <v>73</v>
      </c>
      <c r="B101" s="202"/>
      <c r="C101" s="7">
        <v>111.90357595081299</v>
      </c>
      <c r="D101" s="7">
        <v>112.07974446818906</v>
      </c>
      <c r="E101" s="7">
        <v>115.25500633180413</v>
      </c>
      <c r="F101" s="13">
        <v>105.56250980062256</v>
      </c>
    </row>
    <row r="102" spans="1:6" s="6" customFormat="1" ht="17.149999999999999" customHeight="1" x14ac:dyDescent="0.2">
      <c r="A102" s="14" t="s">
        <v>74</v>
      </c>
      <c r="B102" s="202"/>
      <c r="C102" s="7">
        <v>111.89533735207419</v>
      </c>
      <c r="D102" s="7">
        <v>112.07278751076223</v>
      </c>
      <c r="E102" s="7">
        <v>115.17287144782462</v>
      </c>
      <c r="F102" s="13">
        <v>105.70985576692593</v>
      </c>
    </row>
    <row r="103" spans="1:6" s="6" customFormat="1" ht="17.149999999999999" customHeight="1" x14ac:dyDescent="0.2">
      <c r="A103" s="14" t="s">
        <v>75</v>
      </c>
      <c r="B103" s="202"/>
      <c r="C103" s="7">
        <v>111.77716825143429</v>
      </c>
      <c r="D103" s="7">
        <v>111.96989911750723</v>
      </c>
      <c r="E103" s="7">
        <v>115.01038894056914</v>
      </c>
      <c r="F103" s="13">
        <v>105.72928447456813</v>
      </c>
    </row>
    <row r="104" spans="1:6" s="6" customFormat="1" ht="17.149999999999999" customHeight="1" x14ac:dyDescent="0.2">
      <c r="A104" s="14" t="s">
        <v>76</v>
      </c>
      <c r="B104" s="202"/>
      <c r="C104" s="7">
        <v>113.81025634443161</v>
      </c>
      <c r="D104" s="7">
        <v>114.02682728589923</v>
      </c>
      <c r="E104" s="7">
        <v>117.46133015224362</v>
      </c>
      <c r="F104" s="13">
        <v>106.97749966889685</v>
      </c>
    </row>
    <row r="105" spans="1:6" s="6" customFormat="1" ht="17.149999999999999" customHeight="1" x14ac:dyDescent="0.2">
      <c r="A105" s="14" t="s">
        <v>313</v>
      </c>
      <c r="B105" s="202"/>
      <c r="C105" s="7">
        <v>113.90734987477512</v>
      </c>
      <c r="D105" s="7">
        <v>114.13142294780995</v>
      </c>
      <c r="E105" s="7">
        <v>117.49067105618361</v>
      </c>
      <c r="F105" s="13">
        <v>107.23655595125781</v>
      </c>
    </row>
    <row r="106" spans="1:6" s="6" customFormat="1" ht="17.149999999999999" customHeight="1" x14ac:dyDescent="0.2">
      <c r="A106" s="14" t="s">
        <v>300</v>
      </c>
      <c r="B106" s="202"/>
      <c r="C106" s="7">
        <v>113.6216056212098</v>
      </c>
      <c r="D106" s="7">
        <v>113.8568600882292</v>
      </c>
      <c r="E106" s="7">
        <v>117.32532236338864</v>
      </c>
      <c r="F106" s="13">
        <v>106.73783068097276</v>
      </c>
    </row>
    <row r="107" spans="1:6" s="108" customFormat="1" ht="17.149999999999999" customHeight="1" x14ac:dyDescent="0.2">
      <c r="A107" s="14" t="s">
        <v>79</v>
      </c>
      <c r="B107" s="189"/>
      <c r="C107" s="7">
        <v>114.48651247568213</v>
      </c>
      <c r="D107" s="7">
        <v>114.72207341126617</v>
      </c>
      <c r="E107" s="7">
        <v>118.5332817573173</v>
      </c>
      <c r="F107" s="13">
        <v>106.89955664727108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114.44293867769069</v>
      </c>
      <c r="D109" s="7">
        <v>114.71027765237729</v>
      </c>
      <c r="E109" s="7">
        <v>118.52624810638203</v>
      </c>
      <c r="F109" s="13">
        <v>106.87798664727109</v>
      </c>
    </row>
    <row r="110" spans="1:6" s="6" customFormat="1" ht="17.149999999999999" customHeight="1" x14ac:dyDescent="0.2">
      <c r="A110" s="15" t="s">
        <v>80</v>
      </c>
      <c r="B110" s="202"/>
      <c r="C110" s="7">
        <v>114.33038519350791</v>
      </c>
      <c r="D110" s="7">
        <v>114.57211116431597</v>
      </c>
      <c r="E110" s="7">
        <v>118.2452668833711</v>
      </c>
      <c r="F110" s="13">
        <v>107.03294783863626</v>
      </c>
    </row>
    <row r="111" spans="1:6" s="6" customFormat="1" ht="17.149999999999999" customHeight="1" x14ac:dyDescent="0.2">
      <c r="A111" s="14" t="s">
        <v>296</v>
      </c>
      <c r="B111" s="202"/>
      <c r="C111" s="7">
        <v>114.53200033515385</v>
      </c>
      <c r="D111" s="7">
        <v>114.76330949111035</v>
      </c>
      <c r="E111" s="7">
        <v>118.53312198568281</v>
      </c>
      <c r="F111" s="13">
        <v>107.02575783863625</v>
      </c>
    </row>
    <row r="112" spans="1:6" s="6" customFormat="1" ht="17.149999999999999" customHeight="1" x14ac:dyDescent="0.2">
      <c r="A112" s="14" t="s">
        <v>82</v>
      </c>
      <c r="B112" s="202"/>
      <c r="C112" s="7">
        <v>114.61162286760849</v>
      </c>
      <c r="D112" s="7">
        <v>114.83542553973396</v>
      </c>
      <c r="E112" s="7">
        <v>118.57326900847289</v>
      </c>
      <c r="F112" s="13">
        <v>107.16349041036869</v>
      </c>
    </row>
    <row r="113" spans="1:6" s="6" customFormat="1" ht="17.149999999999999" customHeight="1" x14ac:dyDescent="0.2">
      <c r="A113" s="14" t="s">
        <v>304</v>
      </c>
      <c r="B113" s="202"/>
      <c r="C113" s="7">
        <v>114.68711000868392</v>
      </c>
      <c r="D113" s="7">
        <v>114.91879824805027</v>
      </c>
      <c r="E113" s="7">
        <v>118.57811636909175</v>
      </c>
      <c r="F113" s="13">
        <v>107.40803663453293</v>
      </c>
    </row>
    <row r="114" spans="1:6" s="6" customFormat="1" ht="17.149999999999999" customHeight="1" x14ac:dyDescent="0.2">
      <c r="A114" s="14" t="s">
        <v>73</v>
      </c>
      <c r="B114" s="202"/>
      <c r="C114" s="7">
        <v>114.73560035980198</v>
      </c>
      <c r="D114" s="7">
        <v>114.95656270639388</v>
      </c>
      <c r="E114" s="7">
        <v>118.74314399343228</v>
      </c>
      <c r="F114" s="13">
        <v>107.18459305619665</v>
      </c>
    </row>
    <row r="115" spans="1:6" s="6" customFormat="1" ht="17.149999999999999" customHeight="1" x14ac:dyDescent="0.2">
      <c r="A115" s="14" t="s">
        <v>74</v>
      </c>
      <c r="B115" s="202"/>
      <c r="C115" s="7">
        <v>114.74637745516253</v>
      </c>
      <c r="D115" s="7">
        <v>114.9633433744785</v>
      </c>
      <c r="E115" s="7">
        <v>118.79193869328422</v>
      </c>
      <c r="F115" s="13">
        <v>107.10513979583084</v>
      </c>
    </row>
    <row r="116" spans="1:6" s="6" customFormat="1" ht="17.149999999999999" customHeight="1" x14ac:dyDescent="0.2">
      <c r="A116" s="14" t="s">
        <v>75</v>
      </c>
      <c r="B116" s="202"/>
      <c r="C116" s="7">
        <v>114.47726188949342</v>
      </c>
      <c r="D116" s="7">
        <v>114.69362766439252</v>
      </c>
      <c r="E116" s="7">
        <v>118.47157111277134</v>
      </c>
      <c r="F116" s="13">
        <v>106.93938720441105</v>
      </c>
    </row>
    <row r="117" spans="1:6" s="6" customFormat="1" ht="17.149999999999999" customHeight="1" x14ac:dyDescent="0.2">
      <c r="A117" s="14" t="s">
        <v>76</v>
      </c>
      <c r="B117" s="202"/>
      <c r="C117" s="7">
        <v>114.62871111976592</v>
      </c>
      <c r="D117" s="7">
        <v>114.86301285103413</v>
      </c>
      <c r="E117" s="7">
        <v>118.51211343340346</v>
      </c>
      <c r="F117" s="13">
        <v>107.37322276683042</v>
      </c>
    </row>
    <row r="118" spans="1:6" s="6" customFormat="1" ht="17.149999999999999" customHeight="1" x14ac:dyDescent="0.2">
      <c r="A118" s="14" t="s">
        <v>313</v>
      </c>
      <c r="B118" s="202"/>
      <c r="C118" s="7">
        <v>114.31162127776108</v>
      </c>
      <c r="D118" s="7">
        <v>114.54568587348035</v>
      </c>
      <c r="E118" s="7">
        <v>118.16217519416702</v>
      </c>
      <c r="F118" s="13">
        <v>107.12283050342629</v>
      </c>
    </row>
    <row r="119" spans="1:6" s="6" customFormat="1" ht="17.149999999999999" customHeight="1" x14ac:dyDescent="0.2">
      <c r="A119" s="14" t="s">
        <v>300</v>
      </c>
      <c r="B119" s="202"/>
      <c r="C119" s="7">
        <v>114.08230191492397</v>
      </c>
      <c r="D119" s="7">
        <v>114.30840487030005</v>
      </c>
      <c r="E119" s="7">
        <v>117.87584627212611</v>
      </c>
      <c r="F119" s="13">
        <v>106.9862205034263</v>
      </c>
    </row>
    <row r="120" spans="1:6" s="108" customFormat="1" ht="17.149999999999999" customHeight="1" x14ac:dyDescent="0.2">
      <c r="A120" s="14" t="s">
        <v>297</v>
      </c>
      <c r="B120" s="189"/>
      <c r="C120" s="7">
        <v>113.27291933672419</v>
      </c>
      <c r="D120" s="7">
        <v>113.48623020560299</v>
      </c>
      <c r="E120" s="7">
        <v>116.67016772169998</v>
      </c>
      <c r="F120" s="13">
        <v>106.95118873483491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303</v>
      </c>
      <c r="B122" s="51">
        <f>DATEVALUE(LEFT(A122,4) &amp; "/1/1")</f>
        <v>42370</v>
      </c>
      <c r="C122" s="7">
        <v>113.18673861028392</v>
      </c>
      <c r="D122" s="7">
        <v>113.40388858094363</v>
      </c>
      <c r="E122" s="7">
        <v>116.65056740080098</v>
      </c>
      <c r="F122" s="13">
        <v>106.74007039268945</v>
      </c>
    </row>
    <row r="123" spans="1:6" s="6" customFormat="1" ht="17.149999999999999" customHeight="1" x14ac:dyDescent="0.2">
      <c r="A123" s="15" t="s">
        <v>80</v>
      </c>
      <c r="B123" s="202"/>
      <c r="C123" s="7">
        <v>112.99547300725116</v>
      </c>
      <c r="D123" s="7">
        <v>113.21552957350454</v>
      </c>
      <c r="E123" s="7">
        <v>116.29683265725758</v>
      </c>
      <c r="F123" s="13">
        <v>106.89114558841425</v>
      </c>
    </row>
    <row r="124" spans="1:6" s="6" customFormat="1" ht="17.149999999999999" customHeight="1" x14ac:dyDescent="0.2">
      <c r="A124" s="14" t="s">
        <v>296</v>
      </c>
      <c r="B124" s="202"/>
      <c r="C124" s="7">
        <v>112.6610111472103</v>
      </c>
      <c r="D124" s="7">
        <v>112.84856396454612</v>
      </c>
      <c r="E124" s="7">
        <v>115.83842853883883</v>
      </c>
      <c r="F124" s="13">
        <v>106.71185779923957</v>
      </c>
    </row>
    <row r="125" spans="1:6" s="6" customFormat="1" ht="17.149999999999999" customHeight="1" x14ac:dyDescent="0.2">
      <c r="A125" s="14" t="s">
        <v>305</v>
      </c>
      <c r="B125" s="202"/>
      <c r="C125" s="7">
        <v>112.5848377429723</v>
      </c>
      <c r="D125" s="7">
        <v>112.78201715268779</v>
      </c>
      <c r="E125" s="7">
        <v>115.78499897331484</v>
      </c>
      <c r="F125" s="13">
        <v>106.61838779923957</v>
      </c>
    </row>
    <row r="126" spans="1:6" s="6" customFormat="1" ht="17.149999999999999" customHeight="1" x14ac:dyDescent="0.2">
      <c r="A126" s="14" t="s">
        <v>72</v>
      </c>
      <c r="B126" s="202"/>
      <c r="C126" s="7">
        <v>112.79955188745863</v>
      </c>
      <c r="D126" s="7">
        <v>113.01970420963448</v>
      </c>
      <c r="E126" s="7">
        <v>116.07913319377673</v>
      </c>
      <c r="F126" s="13">
        <v>106.74021688076624</v>
      </c>
    </row>
    <row r="127" spans="1:6" s="6" customFormat="1" ht="17.149999999999999" customHeight="1" x14ac:dyDescent="0.2">
      <c r="A127" s="14" t="s">
        <v>73</v>
      </c>
      <c r="B127" s="202"/>
      <c r="C127" s="7">
        <v>112.31272741077497</v>
      </c>
      <c r="D127" s="7">
        <v>112.51093419183368</v>
      </c>
      <c r="E127" s="7">
        <v>115.42757653434661</v>
      </c>
      <c r="F127" s="13">
        <v>106.52451688076624</v>
      </c>
    </row>
    <row r="128" spans="1:6" s="6" customFormat="1" ht="17.149999999999999" customHeight="1" x14ac:dyDescent="0.2">
      <c r="A128" s="14" t="s">
        <v>74</v>
      </c>
      <c r="B128" s="202"/>
      <c r="C128" s="7">
        <v>112.29392625820806</v>
      </c>
      <c r="D128" s="7">
        <v>112.48670313008606</v>
      </c>
      <c r="E128" s="7">
        <v>115.40642022003389</v>
      </c>
      <c r="F128" s="13">
        <v>106.49397489052279</v>
      </c>
    </row>
    <row r="129" spans="1:6" s="6" customFormat="1" ht="17.149999999999999" customHeight="1" x14ac:dyDescent="0.2">
      <c r="A129" s="14" t="s">
        <v>75</v>
      </c>
      <c r="B129" s="202"/>
      <c r="C129" s="7">
        <v>112.13611195333095</v>
      </c>
      <c r="D129" s="7">
        <v>112.32342710450428</v>
      </c>
      <c r="E129" s="7">
        <v>115.17279048085457</v>
      </c>
      <c r="F129" s="13">
        <v>106.47510007685487</v>
      </c>
    </row>
    <row r="130" spans="1:6" s="6" customFormat="1" ht="17.149999999999999" customHeight="1" x14ac:dyDescent="0.2">
      <c r="A130" s="14" t="s">
        <v>76</v>
      </c>
      <c r="B130" s="202"/>
      <c r="C130" s="7">
        <v>111.88287761483619</v>
      </c>
      <c r="D130" s="7">
        <v>112.06003986292961</v>
      </c>
      <c r="E130" s="7">
        <v>114.74837027263558</v>
      </c>
      <c r="F130" s="13">
        <v>106.54223349087135</v>
      </c>
    </row>
    <row r="131" spans="1:6" s="6" customFormat="1" ht="17.149999999999999" customHeight="1" x14ac:dyDescent="0.2">
      <c r="A131" s="14" t="s">
        <v>313</v>
      </c>
      <c r="B131" s="202"/>
      <c r="C131" s="7">
        <v>111.81813405621834</v>
      </c>
      <c r="D131" s="7">
        <v>111.99161187672993</v>
      </c>
      <c r="E131" s="7">
        <v>114.72717340440286</v>
      </c>
      <c r="F131" s="13">
        <v>106.37686349087134</v>
      </c>
    </row>
    <row r="132" spans="1:6" s="6" customFormat="1" ht="17.149999999999999" customHeight="1" x14ac:dyDescent="0.2">
      <c r="A132" s="14" t="s">
        <v>300</v>
      </c>
      <c r="B132" s="202"/>
      <c r="C132" s="7">
        <v>111.88797269511376</v>
      </c>
      <c r="D132" s="7">
        <v>112.04121847169219</v>
      </c>
      <c r="E132" s="7">
        <v>114.73380191949107</v>
      </c>
      <c r="F132" s="13">
        <v>106.51468272596578</v>
      </c>
    </row>
    <row r="133" spans="1:6" s="108" customFormat="1" ht="17.149999999999999" customHeight="1" x14ac:dyDescent="0.2">
      <c r="A133" s="14" t="s">
        <v>79</v>
      </c>
      <c r="B133" s="189"/>
      <c r="C133" s="7">
        <v>112.29517639100618</v>
      </c>
      <c r="D133" s="7">
        <v>112.45598836715476</v>
      </c>
      <c r="E133" s="7">
        <v>115.22373049522619</v>
      </c>
      <c r="F133" s="13">
        <v>106.77518920074684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326</v>
      </c>
      <c r="B135" s="51">
        <f>DATEVALUE(LEFT(A135,4) &amp; "/1/1")</f>
        <v>42736</v>
      </c>
      <c r="C135" s="7">
        <v>112.50618820004699</v>
      </c>
      <c r="D135" s="7">
        <v>112.68614370287416</v>
      </c>
      <c r="E135" s="7">
        <v>115.47380785176884</v>
      </c>
      <c r="F135" s="13">
        <v>106.96445452791443</v>
      </c>
    </row>
    <row r="136" spans="1:6" s="6" customFormat="1" ht="17.149999999999999" customHeight="1" x14ac:dyDescent="0.2">
      <c r="A136" s="15" t="s">
        <v>295</v>
      </c>
      <c r="B136" s="202"/>
      <c r="C136" s="7">
        <v>112.64563019733794</v>
      </c>
      <c r="D136" s="7">
        <v>112.81891193854398</v>
      </c>
      <c r="E136" s="7">
        <v>115.70464357914756</v>
      </c>
      <c r="F136" s="13">
        <v>106.89593893750049</v>
      </c>
    </row>
    <row r="137" spans="1:6" s="6" customFormat="1" ht="17.149999999999999" customHeight="1" x14ac:dyDescent="0.2">
      <c r="A137" s="14" t="s">
        <v>81</v>
      </c>
      <c r="B137" s="202"/>
      <c r="C137" s="7">
        <v>112.68989493299389</v>
      </c>
      <c r="D137" s="7">
        <v>112.84309882590458</v>
      </c>
      <c r="E137" s="7">
        <v>115.72919019061771</v>
      </c>
      <c r="F137" s="13">
        <v>106.91938749002813</v>
      </c>
    </row>
    <row r="138" spans="1:6" s="6" customFormat="1" ht="17.149999999999999" customHeight="1" x14ac:dyDescent="0.2">
      <c r="A138" s="14" t="s">
        <v>82</v>
      </c>
      <c r="B138" s="202"/>
      <c r="C138" s="7">
        <v>113.05181054807389</v>
      </c>
      <c r="D138" s="7">
        <v>113.20717288926741</v>
      </c>
      <c r="E138" s="7">
        <v>116.19185026914758</v>
      </c>
      <c r="F138" s="13">
        <v>107.08111345632645</v>
      </c>
    </row>
    <row r="139" spans="1:6" s="6" customFormat="1" ht="17.149999999999999" customHeight="1" x14ac:dyDescent="0.2">
      <c r="A139" s="14" t="s">
        <v>304</v>
      </c>
      <c r="B139" s="202"/>
      <c r="C139" s="7">
        <v>113.04727918349994</v>
      </c>
      <c r="D139" s="7">
        <v>113.23810148301106</v>
      </c>
      <c r="E139" s="7">
        <v>116.20029159818657</v>
      </c>
      <c r="F139" s="13">
        <v>107.158197229519</v>
      </c>
    </row>
    <row r="140" spans="1:6" s="6" customFormat="1" ht="17.149999999999999" customHeight="1" x14ac:dyDescent="0.2">
      <c r="A140" s="14" t="s">
        <v>73</v>
      </c>
      <c r="B140" s="202"/>
      <c r="C140" s="7">
        <v>112.97031404405942</v>
      </c>
      <c r="D140" s="7">
        <v>113.1345679049343</v>
      </c>
      <c r="E140" s="7">
        <v>116.14089750229606</v>
      </c>
      <c r="F140" s="13">
        <v>106.964067229519</v>
      </c>
    </row>
    <row r="141" spans="1:6" s="6" customFormat="1" ht="17.149999999999999" customHeight="1" x14ac:dyDescent="0.2">
      <c r="A141" s="14" t="s">
        <v>74</v>
      </c>
      <c r="B141" s="202"/>
      <c r="C141" s="7">
        <v>112.98489200949351</v>
      </c>
      <c r="D141" s="7">
        <v>113.15787080928543</v>
      </c>
      <c r="E141" s="7">
        <v>116.14752949567963</v>
      </c>
      <c r="F141" s="13">
        <v>107.02158722951901</v>
      </c>
    </row>
    <row r="142" spans="1:6" s="6" customFormat="1" ht="17.149999999999999" customHeight="1" x14ac:dyDescent="0.2">
      <c r="A142" s="14" t="s">
        <v>75</v>
      </c>
      <c r="B142" s="202"/>
      <c r="C142" s="7">
        <v>113.1137423109368</v>
      </c>
      <c r="D142" s="7">
        <v>113.2872986233066</v>
      </c>
      <c r="E142" s="7">
        <v>116.31026388512073</v>
      </c>
      <c r="F142" s="13">
        <v>107.08265319582236</v>
      </c>
    </row>
    <row r="143" spans="1:6" s="6" customFormat="1" ht="17.149999999999999" customHeight="1" x14ac:dyDescent="0.2">
      <c r="A143" s="14" t="s">
        <v>76</v>
      </c>
      <c r="B143" s="202"/>
      <c r="C143" s="7">
        <v>113.52746393505137</v>
      </c>
      <c r="D143" s="7">
        <v>113.70508753308152</v>
      </c>
      <c r="E143" s="7">
        <v>116.87486585343697</v>
      </c>
      <c r="F143" s="13">
        <v>107.19910785479391</v>
      </c>
    </row>
    <row r="144" spans="1:6" s="6" customFormat="1" ht="17.149999999999999" customHeight="1" x14ac:dyDescent="0.2">
      <c r="A144" s="14" t="s">
        <v>313</v>
      </c>
      <c r="B144" s="202"/>
      <c r="C144" s="7">
        <v>113.81860498351982</v>
      </c>
      <c r="D144" s="7">
        <v>113.99898599608541</v>
      </c>
      <c r="E144" s="7">
        <v>117.24539682756532</v>
      </c>
      <c r="F144" s="13">
        <v>107.3357178547939</v>
      </c>
    </row>
    <row r="145" spans="1:6" s="6" customFormat="1" ht="17.149999999999999" customHeight="1" x14ac:dyDescent="0.2">
      <c r="A145" s="14" t="s">
        <v>300</v>
      </c>
      <c r="B145" s="202"/>
      <c r="C145" s="7">
        <v>114.07188867185658</v>
      </c>
      <c r="D145" s="7">
        <v>114.26249292705575</v>
      </c>
      <c r="E145" s="7">
        <v>117.63467315096442</v>
      </c>
      <c r="F145" s="13">
        <v>107.34108272389267</v>
      </c>
    </row>
    <row r="146" spans="1:6" s="108" customFormat="1" ht="17.149999999999999" customHeight="1" x14ac:dyDescent="0.2">
      <c r="A146" s="14" t="s">
        <v>297</v>
      </c>
      <c r="B146" s="189"/>
      <c r="C146" s="7">
        <v>114.86725629414569</v>
      </c>
      <c r="D146" s="7">
        <v>115.07512930214696</v>
      </c>
      <c r="E146" s="7">
        <v>118.50073059538165</v>
      </c>
      <c r="F146" s="13">
        <v>108.04407219112431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327</v>
      </c>
      <c r="B148" s="51">
        <f>DATEVALUE(LEFT(A148,4) &amp; "/1/1")</f>
        <v>43101</v>
      </c>
      <c r="C148" s="7">
        <v>115.43645374475736</v>
      </c>
      <c r="D148" s="7">
        <v>115.64952495394769</v>
      </c>
      <c r="E148" s="7">
        <v>119.2741154692342</v>
      </c>
      <c r="F148" s="13">
        <v>108.21004185724857</v>
      </c>
    </row>
    <row r="149" spans="1:6" s="6" customFormat="1" ht="17.149999999999999" customHeight="1" x14ac:dyDescent="0.2">
      <c r="A149" s="15" t="s">
        <v>295</v>
      </c>
      <c r="B149" s="202"/>
      <c r="C149" s="7">
        <v>115.48590508945858</v>
      </c>
      <c r="D149" s="7">
        <v>115.7115125658803</v>
      </c>
      <c r="E149" s="7">
        <v>119.50642565949683</v>
      </c>
      <c r="F149" s="13">
        <v>107.92244185724856</v>
      </c>
    </row>
    <row r="150" spans="1:6" s="6" customFormat="1" ht="17.149999999999999" customHeight="1" x14ac:dyDescent="0.2">
      <c r="A150" s="14" t="s">
        <v>296</v>
      </c>
      <c r="B150" s="202"/>
      <c r="C150" s="7">
        <v>115.79264879705057</v>
      </c>
      <c r="D150" s="7">
        <v>116.00408535572305</v>
      </c>
      <c r="E150" s="7">
        <v>119.81178657476269</v>
      </c>
      <c r="F150" s="13">
        <v>108.18876698062458</v>
      </c>
    </row>
    <row r="151" spans="1:6" s="6" customFormat="1" ht="17.149999999999999" customHeight="1" x14ac:dyDescent="0.2">
      <c r="A151" s="14" t="s">
        <v>82</v>
      </c>
      <c r="B151" s="202"/>
      <c r="C151" s="7">
        <v>115.92545526058539</v>
      </c>
      <c r="D151" s="7">
        <v>116.1314777167695</v>
      </c>
      <c r="E151" s="7">
        <v>119.96680136317042</v>
      </c>
      <c r="F151" s="13">
        <v>108.25946422519448</v>
      </c>
    </row>
    <row r="152" spans="1:6" s="6" customFormat="1" ht="17.149999999999999" customHeight="1" x14ac:dyDescent="0.2">
      <c r="A152" s="14" t="s">
        <v>72</v>
      </c>
      <c r="B152" s="202"/>
      <c r="C152" s="7">
        <v>116.03184729807649</v>
      </c>
      <c r="D152" s="7">
        <v>116.25117654052659</v>
      </c>
      <c r="E152" s="7">
        <v>120.14131561028091</v>
      </c>
      <c r="F152" s="13">
        <v>108.26665422519447</v>
      </c>
    </row>
    <row r="153" spans="1:6" s="6" customFormat="1" ht="17.149999999999999" customHeight="1" x14ac:dyDescent="0.2">
      <c r="A153" s="14" t="s">
        <v>73</v>
      </c>
      <c r="B153" s="202"/>
      <c r="C153" s="7">
        <v>116.36979314361085</v>
      </c>
      <c r="D153" s="7">
        <v>116.57651444251073</v>
      </c>
      <c r="E153" s="7">
        <v>120.60064011055478</v>
      </c>
      <c r="F153" s="13">
        <v>108.31698422519446</v>
      </c>
    </row>
    <row r="154" spans="1:6" s="6" customFormat="1" ht="17.149999999999999" customHeight="1" x14ac:dyDescent="0.2">
      <c r="A154" s="14" t="s">
        <v>74</v>
      </c>
      <c r="B154" s="202"/>
      <c r="C154" s="7">
        <v>116.33479644261786</v>
      </c>
      <c r="D154" s="7">
        <v>116.55532275805689</v>
      </c>
      <c r="E154" s="7">
        <v>120.60765706407376</v>
      </c>
      <c r="F154" s="13">
        <v>108.23789422519448</v>
      </c>
    </row>
    <row r="155" spans="1:6" s="6" customFormat="1" ht="17.149999999999999" customHeight="1" x14ac:dyDescent="0.2">
      <c r="A155" s="14" t="s">
        <v>75</v>
      </c>
      <c r="B155" s="202"/>
      <c r="C155" s="7">
        <v>116.30080993105973</v>
      </c>
      <c r="D155" s="7">
        <v>116.54704033143636</v>
      </c>
      <c r="E155" s="7">
        <v>120.64610954465147</v>
      </c>
      <c r="F155" s="13">
        <v>108.13368825889111</v>
      </c>
    </row>
    <row r="156" spans="1:6" s="6" customFormat="1" ht="17.149999999999999" customHeight="1" x14ac:dyDescent="0.2">
      <c r="A156" s="14" t="s">
        <v>76</v>
      </c>
      <c r="B156" s="202"/>
      <c r="C156" s="7">
        <v>116.97490746304156</v>
      </c>
      <c r="D156" s="7">
        <v>117.21351422494216</v>
      </c>
      <c r="E156" s="7">
        <v>121.60121957052705</v>
      </c>
      <c r="F156" s="13">
        <v>108.2077356096452</v>
      </c>
    </row>
    <row r="157" spans="1:6" s="6" customFormat="1" ht="17.149999999999999" customHeight="1" x14ac:dyDescent="0.2">
      <c r="A157" s="14" t="s">
        <v>88</v>
      </c>
      <c r="B157" s="202"/>
      <c r="C157" s="7">
        <v>117.14507806265473</v>
      </c>
      <c r="D157" s="7">
        <v>117.37575987662538</v>
      </c>
      <c r="E157" s="7">
        <v>121.76376681036699</v>
      </c>
      <c r="F157" s="13">
        <v>108.36936225071612</v>
      </c>
    </row>
    <row r="158" spans="1:6" s="6" customFormat="1" ht="17.149999999999999" customHeight="1" x14ac:dyDescent="0.2">
      <c r="A158" s="14" t="s">
        <v>89</v>
      </c>
      <c r="B158" s="202"/>
      <c r="C158" s="7">
        <v>117.25136671978431</v>
      </c>
      <c r="D158" s="7">
        <v>117.47917643625541</v>
      </c>
      <c r="E158" s="7">
        <v>121.8064113741511</v>
      </c>
      <c r="F158" s="13">
        <v>108.59751351732668</v>
      </c>
    </row>
    <row r="159" spans="1:6" s="6" customFormat="1" ht="17.149999999999999" customHeight="1" x14ac:dyDescent="0.2">
      <c r="A159" s="14" t="s">
        <v>90</v>
      </c>
      <c r="B159" s="202"/>
      <c r="C159" s="7">
        <v>117.45037600046453</v>
      </c>
      <c r="D159" s="7">
        <v>117.68665090768155</v>
      </c>
      <c r="E159" s="7">
        <v>122.10264969887569</v>
      </c>
      <c r="F159" s="13">
        <v>108.62279990890568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117.43614235791796</v>
      </c>
      <c r="D161" s="7">
        <v>117.67622866473519</v>
      </c>
      <c r="E161" s="7">
        <v>122.15370739229279</v>
      </c>
      <c r="F161" s="13">
        <v>108.48618990890569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117.50515566708529</v>
      </c>
      <c r="D162" s="7">
        <v>117.73267030243662</v>
      </c>
      <c r="E162" s="7">
        <v>122.16758716281842</v>
      </c>
      <c r="F162" s="13">
        <v>108.62998990890569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117.82569470081546</v>
      </c>
      <c r="D163" s="7">
        <v>118.04384567726919</v>
      </c>
      <c r="E163" s="7">
        <v>122.28842423385862</v>
      </c>
      <c r="F163" s="13">
        <v>109.3318352332804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117.93420778319883</v>
      </c>
      <c r="D164" s="7">
        <v>118.13865384409067</v>
      </c>
      <c r="E164" s="7">
        <v>122.29740111980297</v>
      </c>
      <c r="F164" s="13">
        <v>109.6028123661024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117.80657103804762</v>
      </c>
      <c r="D165" s="7">
        <v>118.03805217026326</v>
      </c>
      <c r="E165" s="7">
        <v>122.30191905878658</v>
      </c>
      <c r="F165" s="13">
        <v>109.28645236610242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118.26729411281778</v>
      </c>
      <c r="D166" s="7">
        <v>118.47632590600807</v>
      </c>
      <c r="E166" s="7">
        <v>122.71376601745638</v>
      </c>
      <c r="F166" s="13">
        <v>109.77896714246154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118.23264215287625</v>
      </c>
      <c r="D167" s="7">
        <v>118.44500918357782</v>
      </c>
      <c r="E167" s="7">
        <v>122.50955468130194</v>
      </c>
      <c r="F167" s="13">
        <v>110.10251714246155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118.1846706477501</v>
      </c>
      <c r="D168" s="7">
        <v>118.40261818638544</v>
      </c>
      <c r="E168" s="7">
        <v>122.59536567084231</v>
      </c>
      <c r="F168" s="13">
        <v>109.7969911761632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118.70050537770092</v>
      </c>
      <c r="D169" s="7">
        <v>118.91457776215273</v>
      </c>
      <c r="E169" s="7">
        <v>122.9212524000597</v>
      </c>
      <c r="F169" s="13">
        <v>110.69086583746216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118.67817283750529</v>
      </c>
      <c r="D170" s="7">
        <v>118.87681487872959</v>
      </c>
      <c r="E170" s="7">
        <v>122.6969389265504</v>
      </c>
      <c r="F170" s="13">
        <v>111.03599860963708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118.57253440842814</v>
      </c>
      <c r="D171" s="7">
        <v>118.77613164713992</v>
      </c>
      <c r="E171" s="7">
        <v>122.52863231247002</v>
      </c>
      <c r="F171" s="13">
        <v>111.07411257703021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119.4453856098249</v>
      </c>
      <c r="D172" s="7">
        <v>119.67258472271374</v>
      </c>
      <c r="E172" s="7">
        <v>123.63956396559766</v>
      </c>
      <c r="F172" s="13">
        <v>111.53034771747818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119.48439465881118</v>
      </c>
      <c r="D174" s="7">
        <v>119.71413527248909</v>
      </c>
      <c r="E174" s="7">
        <v>123.67006940353318</v>
      </c>
      <c r="F174" s="13">
        <v>111.5945683930201</v>
      </c>
    </row>
    <row r="175" spans="1:6" s="6" customFormat="1" ht="17.149999999999999" customHeight="1" x14ac:dyDescent="0.2">
      <c r="A175" s="14" t="s">
        <v>91</v>
      </c>
      <c r="B175" s="202"/>
      <c r="C175" s="7">
        <v>119.37904656695241</v>
      </c>
      <c r="D175" s="7">
        <v>119.61375573943391</v>
      </c>
      <c r="E175" s="7">
        <v>123.58906934628175</v>
      </c>
      <c r="F175" s="13">
        <v>111.45441242672177</v>
      </c>
    </row>
    <row r="176" spans="1:6" s="6" customFormat="1" ht="17.149999999999999" customHeight="1" x14ac:dyDescent="0.2">
      <c r="A176" s="14" t="s">
        <v>92</v>
      </c>
      <c r="B176" s="202"/>
      <c r="C176" s="7">
        <v>119.06888172555955</v>
      </c>
      <c r="D176" s="7">
        <v>119.29824455488267</v>
      </c>
      <c r="E176" s="7">
        <v>123.11588245053053</v>
      </c>
      <c r="F176" s="13">
        <v>111.46253112071409</v>
      </c>
    </row>
    <row r="177" spans="1:6" s="6" customFormat="1" ht="17.149999999999999" customHeight="1" x14ac:dyDescent="0.2">
      <c r="A177" s="14" t="s">
        <v>93</v>
      </c>
      <c r="B177" s="202"/>
      <c r="C177" s="7">
        <v>118.90194725790785</v>
      </c>
      <c r="D177" s="7">
        <v>119.12948206234378</v>
      </c>
      <c r="E177" s="7">
        <v>122.85490167067043</v>
      </c>
      <c r="F177" s="13">
        <v>111.48304694439867</v>
      </c>
    </row>
    <row r="178" spans="1:6" s="6" customFormat="1" ht="17.149999999999999" customHeight="1" x14ac:dyDescent="0.2">
      <c r="A178" s="14" t="s">
        <v>403</v>
      </c>
      <c r="B178" s="202"/>
      <c r="C178" s="7">
        <v>118.78879417068202</v>
      </c>
      <c r="D178" s="7">
        <v>119.02435145351835</v>
      </c>
      <c r="E178" s="7">
        <v>122.61798046182831</v>
      </c>
      <c r="F178" s="13">
        <v>111.64841694439866</v>
      </c>
    </row>
    <row r="179" spans="1:6" s="6" customFormat="1" ht="17.149999999999999" customHeight="1" x14ac:dyDescent="0.2">
      <c r="A179" s="14" t="s">
        <v>73</v>
      </c>
      <c r="B179" s="202"/>
      <c r="C179" s="7">
        <v>118.71826597281265</v>
      </c>
      <c r="D179" s="7">
        <v>118.95062040527105</v>
      </c>
      <c r="E179" s="7">
        <v>122.55446113573312</v>
      </c>
      <c r="F179" s="13">
        <v>111.55372630526287</v>
      </c>
    </row>
    <row r="180" spans="1:6" s="6" customFormat="1" ht="17.149999999999999" customHeight="1" x14ac:dyDescent="0.2">
      <c r="A180" s="14" t="s">
        <v>74</v>
      </c>
      <c r="B180" s="202"/>
      <c r="C180" s="7">
        <v>118.84505995449159</v>
      </c>
      <c r="D180" s="7">
        <v>119.06940265214112</v>
      </c>
      <c r="E180" s="7">
        <v>122.67506664267846</v>
      </c>
      <c r="F180" s="13">
        <v>111.66876630526289</v>
      </c>
    </row>
    <row r="181" spans="1:6" s="6" customFormat="1" ht="17.149999999999999" customHeight="1" x14ac:dyDescent="0.2">
      <c r="A181" s="14" t="s">
        <v>75</v>
      </c>
      <c r="B181" s="202"/>
      <c r="C181" s="7">
        <v>118.84666268691775</v>
      </c>
      <c r="D181" s="7">
        <v>119.07184396812018</v>
      </c>
      <c r="E181" s="7">
        <v>122.652448482979</v>
      </c>
      <c r="F181" s="13">
        <v>111.72264227156626</v>
      </c>
    </row>
    <row r="182" spans="1:6" s="6" customFormat="1" ht="17.149999999999999" customHeight="1" x14ac:dyDescent="0.2">
      <c r="A182" s="14" t="s">
        <v>76</v>
      </c>
      <c r="B182" s="202"/>
      <c r="C182" s="7">
        <v>118.9318609513399</v>
      </c>
      <c r="D182" s="7">
        <v>119.15995469521006</v>
      </c>
      <c r="E182" s="7">
        <v>122.77484357041764</v>
      </c>
      <c r="F182" s="13">
        <v>111.74038424438713</v>
      </c>
    </row>
    <row r="183" spans="1:6" s="6" customFormat="1" ht="17.149999999999999" customHeight="1" x14ac:dyDescent="0.2">
      <c r="A183" s="14" t="s">
        <v>88</v>
      </c>
      <c r="B183" s="202"/>
      <c r="C183" s="7">
        <v>118.96491801671053</v>
      </c>
      <c r="D183" s="7">
        <v>119.17375574485192</v>
      </c>
      <c r="E183" s="7">
        <v>122.90764706842695</v>
      </c>
      <c r="F183" s="13">
        <v>111.5099324054994</v>
      </c>
    </row>
    <row r="184" spans="1:6" s="6" customFormat="1" ht="17.149999999999999" customHeight="1" x14ac:dyDescent="0.2">
      <c r="A184" s="14" t="s">
        <v>89</v>
      </c>
      <c r="B184" s="202"/>
      <c r="C184" s="7">
        <v>118.96997907218568</v>
      </c>
      <c r="D184" s="7">
        <v>119.20210636789977</v>
      </c>
      <c r="E184" s="7">
        <v>122.9016899692392</v>
      </c>
      <c r="F184" s="13">
        <v>111.60869973316034</v>
      </c>
    </row>
    <row r="185" spans="1:6" s="6" customFormat="1" ht="17.149999999999999" customHeight="1" x14ac:dyDescent="0.2">
      <c r="A185" s="14" t="s">
        <v>90</v>
      </c>
      <c r="B185" s="202"/>
      <c r="C185" s="7">
        <v>119.11823152287729</v>
      </c>
      <c r="D185" s="7">
        <v>119.35181845267326</v>
      </c>
      <c r="E185" s="7">
        <v>123.09366104360639</v>
      </c>
      <c r="F185" s="13">
        <v>111.671675112797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119.86587135905879</v>
      </c>
      <c r="D187" s="7">
        <v>120.09765701709775</v>
      </c>
      <c r="E187" s="7">
        <v>124.14451734816656</v>
      </c>
      <c r="F187" s="13">
        <v>111.79146383452546</v>
      </c>
    </row>
    <row r="188" spans="1:6" s="6" customFormat="1" ht="17.149999999999999" customHeight="1" x14ac:dyDescent="0.2">
      <c r="A188" s="14" t="s">
        <v>91</v>
      </c>
      <c r="B188" s="202"/>
      <c r="C188" s="7">
        <v>120.3933283391122</v>
      </c>
      <c r="D188" s="7">
        <v>120.62385327782621</v>
      </c>
      <c r="E188" s="7">
        <v>124.94459688524044</v>
      </c>
      <c r="F188" s="13">
        <v>111.75551383452546</v>
      </c>
    </row>
    <row r="189" spans="1:6" s="6" customFormat="1" ht="17.149999999999999" customHeight="1" x14ac:dyDescent="0.2">
      <c r="A189" s="14" t="s">
        <v>92</v>
      </c>
      <c r="B189" s="202"/>
      <c r="C189" s="7">
        <v>120.85485437143019</v>
      </c>
      <c r="D189" s="7">
        <v>121.0893433376811</v>
      </c>
      <c r="E189" s="7">
        <v>125.46359266496394</v>
      </c>
      <c r="F189" s="13">
        <v>112.11118324102368</v>
      </c>
    </row>
    <row r="190" spans="1:6" s="6" customFormat="1" ht="17.149999999999999" customHeight="1" x14ac:dyDescent="0.2">
      <c r="A190" s="14" t="s">
        <v>93</v>
      </c>
      <c r="B190" s="202"/>
      <c r="C190" s="7">
        <v>120.88410200907676</v>
      </c>
      <c r="D190" s="7">
        <v>121.11832680905445</v>
      </c>
      <c r="E190" s="7">
        <v>125.49618805368094</v>
      </c>
      <c r="F190" s="13">
        <v>112.13275324102369</v>
      </c>
    </row>
    <row r="191" spans="1:6" s="6" customFormat="1" ht="17.149999999999999" customHeight="1" x14ac:dyDescent="0.2">
      <c r="A191" s="14" t="s">
        <v>403</v>
      </c>
      <c r="B191" s="202"/>
      <c r="C191" s="7">
        <v>120.98060318795837</v>
      </c>
      <c r="D191" s="7">
        <v>121.22776398596481</v>
      </c>
      <c r="E191" s="7">
        <v>125.58135740200524</v>
      </c>
      <c r="F191" s="13">
        <v>112.29200021018463</v>
      </c>
    </row>
    <row r="192" spans="1:6" s="6" customFormat="1" ht="17.149999999999999" customHeight="1" x14ac:dyDescent="0.2">
      <c r="A192" s="14" t="s">
        <v>73</v>
      </c>
      <c r="B192" s="202"/>
      <c r="C192" s="7">
        <v>122.03909982469116</v>
      </c>
      <c r="D192" s="7">
        <v>122.31298591836213</v>
      </c>
      <c r="E192" s="7">
        <v>126.87876747503311</v>
      </c>
      <c r="F192" s="13">
        <v>112.94170533623284</v>
      </c>
    </row>
    <row r="193" spans="1:6" s="6" customFormat="1" ht="17.149999999999999" customHeight="1" x14ac:dyDescent="0.2">
      <c r="A193" s="14" t="s">
        <v>74</v>
      </c>
      <c r="B193" s="202"/>
      <c r="C193" s="7">
        <v>122.2198243334651</v>
      </c>
      <c r="D193" s="7">
        <v>122.47626122845597</v>
      </c>
      <c r="E193" s="7">
        <v>127.1531195067015</v>
      </c>
      <c r="F193" s="13">
        <v>112.87699533623284</v>
      </c>
    </row>
    <row r="194" spans="1:6" s="6" customFormat="1" ht="17.149999999999999" customHeight="1" x14ac:dyDescent="0.2">
      <c r="A194" s="14" t="s">
        <v>75</v>
      </c>
      <c r="B194" s="202"/>
      <c r="C194" s="7">
        <v>122.56539345295676</v>
      </c>
      <c r="D194" s="7">
        <v>122.82627525055003</v>
      </c>
      <c r="E194" s="7">
        <v>127.58939405124666</v>
      </c>
      <c r="F194" s="13">
        <v>113.04995937268551</v>
      </c>
    </row>
    <row r="195" spans="1:6" s="6" customFormat="1" ht="17.149999999999999" customHeight="1" x14ac:dyDescent="0.2">
      <c r="A195" s="14" t="s">
        <v>76</v>
      </c>
      <c r="B195" s="202"/>
      <c r="C195" s="7">
        <v>122.7765109234726</v>
      </c>
      <c r="D195" s="7">
        <v>123.04202336674497</v>
      </c>
      <c r="E195" s="7">
        <v>127.97075501473823</v>
      </c>
      <c r="F195" s="13">
        <v>112.92578661427032</v>
      </c>
    </row>
    <row r="196" spans="1:6" s="6" customFormat="1" ht="17.149999999999999" customHeight="1" x14ac:dyDescent="0.2">
      <c r="A196" s="14" t="s">
        <v>88</v>
      </c>
      <c r="B196" s="202"/>
      <c r="C196" s="7">
        <v>122.91473556057048</v>
      </c>
      <c r="D196" s="7">
        <v>123.16671466281528</v>
      </c>
      <c r="E196" s="7">
        <v>128.18613275644842</v>
      </c>
      <c r="F196" s="13">
        <v>112.86434370384411</v>
      </c>
    </row>
    <row r="197" spans="1:6" s="6" customFormat="1" ht="17.149999999999999" customHeight="1" x14ac:dyDescent="0.2">
      <c r="A197" s="14" t="s">
        <v>89</v>
      </c>
      <c r="B197" s="202"/>
      <c r="C197" s="7">
        <v>123.79524730208763</v>
      </c>
      <c r="D197" s="7">
        <v>124.04430989694944</v>
      </c>
      <c r="E197" s="7">
        <v>129.29467726367906</v>
      </c>
      <c r="F197" s="13">
        <v>113.26791484997447</v>
      </c>
    </row>
    <row r="198" spans="1:6" s="6" customFormat="1" ht="17.149999999999999" customHeight="1" x14ac:dyDescent="0.2">
      <c r="A198" s="14" t="s">
        <v>90</v>
      </c>
      <c r="B198" s="202"/>
      <c r="C198" s="7">
        <v>124.48672213135706</v>
      </c>
      <c r="D198" s="7">
        <v>124.75510139401268</v>
      </c>
      <c r="E198" s="7">
        <v>130.21771900088515</v>
      </c>
      <c r="F198" s="13">
        <v>113.54306208124994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124.67676237369048</v>
      </c>
      <c r="D200" s="7">
        <v>124.95488754191392</v>
      </c>
      <c r="E200" s="7">
        <v>130.48300153564955</v>
      </c>
      <c r="F200" s="13">
        <v>113.60841669518663</v>
      </c>
    </row>
    <row r="201" spans="1:6" s="6" customFormat="1" ht="17.149999999999999" customHeight="1" x14ac:dyDescent="0.2">
      <c r="A201" s="14" t="s">
        <v>91</v>
      </c>
      <c r="B201" s="202"/>
      <c r="C201" s="7">
        <v>124.77657029405148</v>
      </c>
      <c r="D201" s="7">
        <v>125.0364156044194</v>
      </c>
      <c r="E201" s="7">
        <v>130.5341900878588</v>
      </c>
      <c r="F201" s="13">
        <v>113.75221669518662</v>
      </c>
    </row>
    <row r="202" spans="1:6" s="6" customFormat="1" ht="17.149999999999999" customHeight="1" x14ac:dyDescent="0.2">
      <c r="A202" s="14" t="s">
        <v>92</v>
      </c>
      <c r="B202" s="202"/>
      <c r="C202" s="7">
        <v>126.14510577793233</v>
      </c>
      <c r="D202" s="7">
        <v>126.4310003524869</v>
      </c>
      <c r="E202" s="7">
        <v>132.57899890554691</v>
      </c>
      <c r="F202" s="13">
        <v>113.81221455554694</v>
      </c>
    </row>
    <row r="203" spans="1:6" s="6" customFormat="1" ht="17.149999999999999" customHeight="1" x14ac:dyDescent="0.2">
      <c r="A203" s="14" t="s">
        <v>93</v>
      </c>
      <c r="B203" s="202"/>
      <c r="C203" s="7">
        <v>127.34192035480461</v>
      </c>
      <c r="D203" s="7">
        <v>127.61852583367742</v>
      </c>
      <c r="E203" s="7">
        <v>134.01268766774714</v>
      </c>
      <c r="F203" s="13">
        <v>114.49448915105074</v>
      </c>
    </row>
    <row r="204" spans="1:6" s="6" customFormat="1" ht="17.149999999999999" customHeight="1" x14ac:dyDescent="0.2">
      <c r="A204" s="14" t="s">
        <v>403</v>
      </c>
      <c r="B204" s="202"/>
      <c r="C204" s="7">
        <v>128.49882275696172</v>
      </c>
      <c r="D204" s="7">
        <v>128.82727550529438</v>
      </c>
      <c r="E204" s="7">
        <v>135.51124358321334</v>
      </c>
      <c r="F204" s="13">
        <v>115.10841062253277</v>
      </c>
    </row>
    <row r="205" spans="1:6" s="6" customFormat="1" ht="17.149999999999999" customHeight="1" x14ac:dyDescent="0.2">
      <c r="A205" s="14" t="s">
        <v>73</v>
      </c>
      <c r="B205" s="202"/>
      <c r="C205" s="7">
        <v>130.20192250466314</v>
      </c>
      <c r="D205" s="7">
        <v>130.54868146180232</v>
      </c>
      <c r="E205" s="7">
        <v>137.81803564307486</v>
      </c>
      <c r="F205" s="13">
        <v>115.62830981501456</v>
      </c>
    </row>
    <row r="206" spans="1:6" s="6" customFormat="1" ht="17.149999999999999" customHeight="1" x14ac:dyDescent="0.2">
      <c r="A206" s="14" t="s">
        <v>74</v>
      </c>
      <c r="B206" s="202"/>
      <c r="C206" s="52">
        <v>130.18480875851739</v>
      </c>
      <c r="D206" s="52">
        <v>130.53127175056554</v>
      </c>
      <c r="E206" s="52">
        <v>137.84262862406226</v>
      </c>
      <c r="F206" s="63">
        <v>115.52468944977433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132.24383501842965</v>
      </c>
      <c r="D207" s="53">
        <v>132.62590680642745</v>
      </c>
      <c r="E207" s="53">
        <v>140.73906193204112</v>
      </c>
      <c r="F207" s="67">
        <v>115.97363114567457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4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119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120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165</v>
      </c>
      <c r="D7" s="288"/>
      <c r="E7" s="288"/>
      <c r="F7" s="289"/>
    </row>
    <row r="8" spans="1:6" ht="20.25" customHeight="1" x14ac:dyDescent="0.2">
      <c r="A8" s="140"/>
      <c r="B8" s="214" t="s">
        <v>55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220" t="s">
        <v>2</v>
      </c>
      <c r="C11" s="150" t="s">
        <v>3</v>
      </c>
      <c r="D11" s="150" t="s">
        <v>4</v>
      </c>
      <c r="E11" s="151" t="s">
        <v>56</v>
      </c>
      <c r="F11" s="152" t="s">
        <v>57</v>
      </c>
    </row>
    <row r="12" spans="1:6" ht="20.25" customHeight="1" x14ac:dyDescent="0.25">
      <c r="A12" s="153" t="s">
        <v>58</v>
      </c>
      <c r="B12" s="221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2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11</v>
      </c>
      <c r="B14" s="181" t="s">
        <v>71</v>
      </c>
      <c r="C14" s="106">
        <v>98.328774153787094</v>
      </c>
      <c r="D14" s="106">
        <v>102.162196003958</v>
      </c>
      <c r="E14" s="106">
        <v>107.017989777393</v>
      </c>
      <c r="F14" s="156">
        <v>91.354482643745698</v>
      </c>
    </row>
    <row r="15" spans="1:6" s="108" customFormat="1" ht="17.149999999999999" customHeight="1" x14ac:dyDescent="0.2">
      <c r="A15" s="182">
        <v>1981</v>
      </c>
      <c r="B15" s="183"/>
      <c r="C15" s="109">
        <v>101.278637378401</v>
      </c>
      <c r="D15" s="109">
        <v>104.920575296065</v>
      </c>
      <c r="E15" s="109">
        <v>109.693439521828</v>
      </c>
      <c r="F15" s="157">
        <v>94.643244018920598</v>
      </c>
    </row>
    <row r="16" spans="1:6" s="108" customFormat="1" ht="17.149999999999999" customHeight="1" x14ac:dyDescent="0.2">
      <c r="A16" s="182">
        <v>1982</v>
      </c>
      <c r="B16" s="183"/>
      <c r="C16" s="109">
        <v>102.753568990708</v>
      </c>
      <c r="D16" s="109">
        <v>106.146521648112</v>
      </c>
      <c r="E16" s="109">
        <v>110.870637409379</v>
      </c>
      <c r="F16" s="157">
        <v>95.648143328001794</v>
      </c>
    </row>
    <row r="17" spans="1:6" s="108" customFormat="1" ht="17.149999999999999" customHeight="1" x14ac:dyDescent="0.2">
      <c r="A17" s="182">
        <v>1983</v>
      </c>
      <c r="B17" s="183"/>
      <c r="C17" s="109">
        <v>101.573623700862</v>
      </c>
      <c r="D17" s="109">
        <v>104.409764316045</v>
      </c>
      <c r="E17" s="109">
        <v>107.98115168539</v>
      </c>
      <c r="F17" s="157">
        <v>96.927106085014202</v>
      </c>
    </row>
    <row r="18" spans="1:6" s="108" customFormat="1" ht="17.149999999999999" customHeight="1" x14ac:dyDescent="0.2">
      <c r="A18" s="184">
        <v>1984</v>
      </c>
      <c r="B18" s="185"/>
      <c r="C18" s="111">
        <v>102.55691144239999</v>
      </c>
      <c r="D18" s="111">
        <v>105.124899688073</v>
      </c>
      <c r="E18" s="111">
        <v>108.83729560360899</v>
      </c>
      <c r="F18" s="158">
        <v>97.475232980876697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101.475294926708</v>
      </c>
      <c r="D19" s="109">
        <v>103.694628944017</v>
      </c>
      <c r="E19" s="109">
        <v>106.58991781828399</v>
      </c>
      <c r="F19" s="157">
        <v>97.840650911451704</v>
      </c>
    </row>
    <row r="20" spans="1:6" s="108" customFormat="1" ht="17.149999999999999" customHeight="1" x14ac:dyDescent="0.2">
      <c r="A20" s="182">
        <v>1986</v>
      </c>
      <c r="B20" s="181"/>
      <c r="C20" s="109">
        <v>100.15611609266099</v>
      </c>
      <c r="D20" s="109">
        <v>102.035514880913</v>
      </c>
      <c r="E20" s="109">
        <v>104.458119461918</v>
      </c>
      <c r="F20" s="157">
        <v>97.2536070059829</v>
      </c>
    </row>
    <row r="21" spans="1:6" s="108" customFormat="1" ht="17.149999999999999" customHeight="1" x14ac:dyDescent="0.2">
      <c r="A21" s="182">
        <v>1987</v>
      </c>
      <c r="B21" s="181"/>
      <c r="C21" s="109">
        <v>102.388572581049</v>
      </c>
      <c r="D21" s="109">
        <v>104.42049134662599</v>
      </c>
      <c r="E21" s="109">
        <v>107.229457325193</v>
      </c>
      <c r="F21" s="157">
        <v>98.623376118743295</v>
      </c>
    </row>
    <row r="22" spans="1:6" s="108" customFormat="1" ht="17.149999999999999" customHeight="1" x14ac:dyDescent="0.2">
      <c r="A22" s="182">
        <v>1988</v>
      </c>
      <c r="B22" s="181"/>
      <c r="C22" s="109">
        <v>108.781516161431</v>
      </c>
      <c r="D22" s="109">
        <v>111.36803148587499</v>
      </c>
      <c r="E22" s="109">
        <v>116.71596001102</v>
      </c>
      <c r="F22" s="157">
        <v>99.993145231503604</v>
      </c>
    </row>
    <row r="23" spans="1:6" s="108" customFormat="1" ht="17.149999999999999" customHeight="1" x14ac:dyDescent="0.2">
      <c r="A23" s="184">
        <v>1989</v>
      </c>
      <c r="B23" s="186"/>
      <c r="C23" s="111">
        <v>115.174459741814</v>
      </c>
      <c r="D23" s="111">
        <v>118.004487738292</v>
      </c>
      <c r="E23" s="111">
        <v>125.776103025575</v>
      </c>
      <c r="F23" s="158">
        <v>101.558595646087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121.973304501903</v>
      </c>
      <c r="D24" s="109">
        <v>125.26311176437299</v>
      </c>
      <c r="E24" s="109">
        <v>135.049425875765</v>
      </c>
      <c r="F24" s="157">
        <v>104.29813387160701</v>
      </c>
    </row>
    <row r="25" spans="1:6" s="108" customFormat="1" ht="17.149999999999999" customHeight="1" x14ac:dyDescent="0.2">
      <c r="A25" s="182">
        <v>1991</v>
      </c>
      <c r="B25" s="181"/>
      <c r="C25" s="109">
        <v>129.90156929452701</v>
      </c>
      <c r="D25" s="109">
        <v>133.65574025258601</v>
      </c>
      <c r="E25" s="109">
        <v>143.01734200243499</v>
      </c>
      <c r="F25" s="157">
        <v>113.267773384566</v>
      </c>
    </row>
    <row r="26" spans="1:6" s="108" customFormat="1" ht="17.149999999999999" customHeight="1" x14ac:dyDescent="0.2">
      <c r="A26" s="182">
        <v>1992</v>
      </c>
      <c r="B26" s="181"/>
      <c r="C26" s="109">
        <v>132.58498199356899</v>
      </c>
      <c r="D26" s="109">
        <v>136.286265599638</v>
      </c>
      <c r="E26" s="109">
        <v>144.50288568706901</v>
      </c>
      <c r="F26" s="157">
        <v>118.378381944274</v>
      </c>
    </row>
    <row r="27" spans="1:6" s="108" customFormat="1" ht="17.149999999999999" customHeight="1" x14ac:dyDescent="0.2">
      <c r="A27" s="182">
        <v>1993</v>
      </c>
      <c r="B27" s="181"/>
      <c r="C27" s="109">
        <v>129.291702772018</v>
      </c>
      <c r="D27" s="109">
        <v>132.40310913494201</v>
      </c>
      <c r="E27" s="109">
        <v>136.940117838026</v>
      </c>
      <c r="F27" s="157">
        <v>121.298729692679</v>
      </c>
    </row>
    <row r="28" spans="1:6" s="108" customFormat="1" ht="17.149999999999999" customHeight="1" x14ac:dyDescent="0.2">
      <c r="A28" s="184">
        <v>1994</v>
      </c>
      <c r="B28" s="186"/>
      <c r="C28" s="111">
        <v>123.071064242421</v>
      </c>
      <c r="D28" s="111">
        <v>125.38837487613699</v>
      </c>
      <c r="E28" s="111">
        <v>127.351608600847</v>
      </c>
      <c r="F28" s="158">
        <v>119.421363282991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119.655811716367</v>
      </c>
      <c r="D29" s="109">
        <v>121.505218411442</v>
      </c>
      <c r="E29" s="109">
        <v>124.245471805704</v>
      </c>
      <c r="F29" s="157">
        <v>114.20645658941</v>
      </c>
    </row>
    <row r="30" spans="1:6" s="108" customFormat="1" ht="17.149999999999999" customHeight="1" x14ac:dyDescent="0.2">
      <c r="A30" s="182">
        <v>1996</v>
      </c>
      <c r="B30" s="181"/>
      <c r="C30" s="109">
        <v>117.916158198302</v>
      </c>
      <c r="D30" s="109">
        <v>119.464232018598</v>
      </c>
      <c r="E30" s="109">
        <v>122.81615934091199</v>
      </c>
      <c r="F30" s="157">
        <v>110.805059644876</v>
      </c>
    </row>
    <row r="31" spans="1:6" s="108" customFormat="1" ht="17.149999999999999" customHeight="1" x14ac:dyDescent="0.2">
      <c r="A31" s="182">
        <v>1997</v>
      </c>
      <c r="B31" s="181"/>
      <c r="C31" s="109">
        <v>117.46228132701</v>
      </c>
      <c r="D31" s="109">
        <v>118.81372504750701</v>
      </c>
      <c r="E31" s="109">
        <v>122.016025486419</v>
      </c>
      <c r="F31" s="157">
        <v>110.49793228582</v>
      </c>
    </row>
    <row r="32" spans="1:6" s="108" customFormat="1" ht="17.149999999999999" customHeight="1" x14ac:dyDescent="0.2">
      <c r="A32" s="182">
        <v>1998</v>
      </c>
      <c r="B32" s="181"/>
      <c r="C32" s="109">
        <v>114.63224190997499</v>
      </c>
      <c r="D32" s="109">
        <v>115.66823629748799</v>
      </c>
      <c r="E32" s="109">
        <v>118.669351024696</v>
      </c>
      <c r="F32" s="157">
        <v>107.835076647161</v>
      </c>
    </row>
    <row r="33" spans="1:6" s="108" customFormat="1" ht="17.149999999999999" customHeight="1" x14ac:dyDescent="0.2">
      <c r="A33" s="184">
        <v>1999</v>
      </c>
      <c r="B33" s="186"/>
      <c r="C33" s="111">
        <v>112.16826908262099</v>
      </c>
      <c r="D33" s="111">
        <v>112.956933715133</v>
      </c>
      <c r="E33" s="111">
        <v>115.079681495423</v>
      </c>
      <c r="F33" s="158">
        <v>107.129336114225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109.999422859506</v>
      </c>
      <c r="D34" s="113">
        <v>110.57857992919701</v>
      </c>
      <c r="E34" s="113">
        <v>112.24208306195101</v>
      </c>
      <c r="F34" s="159">
        <v>105.808424487547</v>
      </c>
    </row>
    <row r="35" spans="1:6" s="108" customFormat="1" ht="17.149999999999999" customHeight="1" x14ac:dyDescent="0.2">
      <c r="A35" s="182">
        <v>2001</v>
      </c>
      <c r="B35" s="181"/>
      <c r="C35" s="109">
        <v>108.01376622649001</v>
      </c>
      <c r="D35" s="109">
        <v>108.470449495707</v>
      </c>
      <c r="E35" s="109">
        <v>110.159062972759</v>
      </c>
      <c r="F35" s="157">
        <v>103.668071132827</v>
      </c>
    </row>
    <row r="36" spans="1:6" s="108" customFormat="1" ht="17.149999999999999" customHeight="1" x14ac:dyDescent="0.2">
      <c r="A36" s="182">
        <v>2002</v>
      </c>
      <c r="B36" s="189"/>
      <c r="C36" s="115">
        <v>105.62952228818401</v>
      </c>
      <c r="D36" s="115">
        <v>106.31240714331</v>
      </c>
      <c r="E36" s="115">
        <v>107.781528533734</v>
      </c>
      <c r="F36" s="160">
        <v>102.00849502593699</v>
      </c>
    </row>
    <row r="37" spans="1:6" s="108" customFormat="1" ht="17.149999999999999" customHeight="1" x14ac:dyDescent="0.2">
      <c r="A37" s="182">
        <v>2003</v>
      </c>
      <c r="B37" s="190"/>
      <c r="C37" s="115">
        <v>102.563905797714</v>
      </c>
      <c r="D37" s="115">
        <v>102.993397235617</v>
      </c>
      <c r="E37" s="115">
        <v>104.82148963578599</v>
      </c>
      <c r="F37" s="160">
        <v>97.946388735413507</v>
      </c>
    </row>
    <row r="38" spans="1:6" s="108" customFormat="1" ht="17.149999999999999" customHeight="1" x14ac:dyDescent="0.2">
      <c r="A38" s="182">
        <v>2004</v>
      </c>
      <c r="B38" s="190"/>
      <c r="C38" s="115">
        <v>100.93045678381399</v>
      </c>
      <c r="D38" s="115">
        <v>101.11683905770199</v>
      </c>
      <c r="E38" s="115">
        <v>103.22016101135399</v>
      </c>
      <c r="F38" s="160">
        <v>95.493047911858596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99.762158465128906</v>
      </c>
      <c r="D39" s="117">
        <v>99.847644679001405</v>
      </c>
      <c r="E39" s="117">
        <v>101.639851162646</v>
      </c>
      <c r="F39" s="161">
        <v>94.911547663358206</v>
      </c>
    </row>
    <row r="40" spans="1:6" s="108" customFormat="1" ht="17.149999999999999" customHeight="1" x14ac:dyDescent="0.2">
      <c r="A40" s="182">
        <v>2006</v>
      </c>
      <c r="B40" s="193"/>
      <c r="C40" s="119">
        <v>100.864155348669</v>
      </c>
      <c r="D40" s="119">
        <v>100.93155647314801</v>
      </c>
      <c r="E40" s="119">
        <v>101.85003280048301</v>
      </c>
      <c r="F40" s="162">
        <v>98.401887989262207</v>
      </c>
    </row>
    <row r="41" spans="1:6" s="108" customFormat="1" ht="17.149999999999999" customHeight="1" x14ac:dyDescent="0.2">
      <c r="A41" s="182">
        <v>2007</v>
      </c>
      <c r="B41" s="189"/>
      <c r="C41" s="119">
        <v>103.278698602806</v>
      </c>
      <c r="D41" s="119">
        <v>103.653028436903</v>
      </c>
      <c r="E41" s="119">
        <v>104.478612637141</v>
      </c>
      <c r="F41" s="162">
        <v>101.379203548899</v>
      </c>
    </row>
    <row r="42" spans="1:6" s="108" customFormat="1" ht="17.149999999999999" customHeight="1" x14ac:dyDescent="0.2">
      <c r="A42" s="182">
        <v>2008</v>
      </c>
      <c r="B42" s="189"/>
      <c r="C42" s="119">
        <v>107.99570591233601</v>
      </c>
      <c r="D42" s="119">
        <v>108.69190994879401</v>
      </c>
      <c r="E42" s="119">
        <v>110.73303122403399</v>
      </c>
      <c r="F42" s="162">
        <v>103.07025154770101</v>
      </c>
    </row>
    <row r="43" spans="1:6" s="108" customFormat="1" ht="17.149999999999999" customHeight="1" x14ac:dyDescent="0.2">
      <c r="A43" s="184">
        <v>2009</v>
      </c>
      <c r="B43" s="194"/>
      <c r="C43" s="121">
        <v>102.854853656019</v>
      </c>
      <c r="D43" s="121">
        <v>103.044941415125</v>
      </c>
      <c r="E43" s="121">
        <v>103.557834277422</v>
      </c>
      <c r="F43" s="163">
        <v>101.632331344783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99.019900475305406</v>
      </c>
      <c r="D44" s="119">
        <v>98.948562469466907</v>
      </c>
      <c r="E44" s="119">
        <v>98.785757747213296</v>
      </c>
      <c r="F44" s="162">
        <v>99.396959409765699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102.54368861819999</v>
      </c>
      <c r="D46" s="125">
        <v>102.8353715253</v>
      </c>
      <c r="E46" s="125">
        <v>103.6491947454</v>
      </c>
      <c r="F46" s="165">
        <v>100.1890620069</v>
      </c>
    </row>
    <row r="47" spans="1:6" s="108" customFormat="1" ht="17.149999999999999" customHeight="1" x14ac:dyDescent="0.2">
      <c r="A47" s="187">
        <v>2013</v>
      </c>
      <c r="B47" s="197"/>
      <c r="C47" s="125">
        <v>106.0867107153</v>
      </c>
      <c r="D47" s="125">
        <v>106.6497090017</v>
      </c>
      <c r="E47" s="125">
        <v>107.7211839287</v>
      </c>
      <c r="F47" s="165">
        <v>103.16559325279999</v>
      </c>
    </row>
    <row r="48" spans="1:6" s="108" customFormat="1" ht="17.149999999999999" customHeight="1" x14ac:dyDescent="0.2">
      <c r="A48" s="187">
        <v>2014</v>
      </c>
      <c r="B48" s="197"/>
      <c r="C48" s="125">
        <v>113.66500866600001</v>
      </c>
      <c r="D48" s="125">
        <v>114.7031337618</v>
      </c>
      <c r="E48" s="125">
        <v>117.14785936449999</v>
      </c>
      <c r="F48" s="165">
        <v>106.7536178564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116.6555439597</v>
      </c>
      <c r="D49" s="127">
        <v>117.9319157896</v>
      </c>
      <c r="E49" s="127">
        <v>120.88616849570001</v>
      </c>
      <c r="F49" s="166">
        <v>108.3255702554</v>
      </c>
    </row>
    <row r="50" spans="1:6" s="108" customFormat="1" ht="17.149999999999999" customHeight="1" x14ac:dyDescent="0.2">
      <c r="A50" s="187">
        <v>2016</v>
      </c>
      <c r="B50" s="197"/>
      <c r="C50" s="125">
        <v>114.4830447922</v>
      </c>
      <c r="D50" s="125">
        <v>115.558136241</v>
      </c>
      <c r="E50" s="125">
        <v>118.1207821356</v>
      </c>
      <c r="F50" s="165">
        <v>107.2251788425</v>
      </c>
    </row>
    <row r="51" spans="1:6" s="108" customFormat="1" ht="17.149999999999999" customHeight="1" x14ac:dyDescent="0.2">
      <c r="A51" s="187">
        <v>2017</v>
      </c>
      <c r="B51" s="197"/>
      <c r="C51" s="125">
        <v>115.44984674289999</v>
      </c>
      <c r="D51" s="125">
        <v>116.46750782949999</v>
      </c>
      <c r="E51" s="125">
        <v>119.07275672670001</v>
      </c>
      <c r="F51" s="165">
        <v>107.99601821829999</v>
      </c>
    </row>
    <row r="52" spans="1:6" s="108" customFormat="1" ht="17.149999999999999" customHeight="1" x14ac:dyDescent="0.2">
      <c r="A52" s="182">
        <v>2018</v>
      </c>
      <c r="B52" s="189"/>
      <c r="C52" s="119">
        <v>118.4756811484</v>
      </c>
      <c r="D52" s="119">
        <v>119.7098113612</v>
      </c>
      <c r="E52" s="119">
        <v>122.9667393548</v>
      </c>
      <c r="F52" s="162">
        <v>109.1192563889</v>
      </c>
    </row>
    <row r="53" spans="1:6" s="108" customFormat="1" ht="17.149999999999999" customHeight="1" x14ac:dyDescent="0.2">
      <c r="A53" s="187">
        <v>2019</v>
      </c>
      <c r="B53" s="254"/>
      <c r="C53" s="119">
        <v>120.4807367858</v>
      </c>
      <c r="D53" s="119">
        <v>121.6975744075</v>
      </c>
      <c r="E53" s="119">
        <v>124.9629268928</v>
      </c>
      <c r="F53" s="162">
        <v>111.0796255099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121.1078888297</v>
      </c>
      <c r="D54" s="129">
        <v>122.36587809940001</v>
      </c>
      <c r="E54" s="129">
        <v>125.3473511681</v>
      </c>
      <c r="F54" s="167">
        <v>112.6710200938</v>
      </c>
    </row>
    <row r="55" spans="1:6" s="108" customFormat="1" ht="17.149999999999999" customHeight="1" x14ac:dyDescent="0.2">
      <c r="A55" s="255">
        <v>2021</v>
      </c>
      <c r="B55" s="262"/>
      <c r="C55" s="257">
        <v>124.3325091574</v>
      </c>
      <c r="D55" s="257">
        <v>125.71464860029999</v>
      </c>
      <c r="E55" s="257">
        <v>129.13472796229999</v>
      </c>
      <c r="F55" s="259">
        <v>114.5935742124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254</v>
      </c>
      <c r="B57" s="51">
        <f>DATEVALUE(LEFT(A57,4) &amp; "/1/1")</f>
        <v>40544</v>
      </c>
      <c r="C57" s="7">
        <v>98.836214011561864</v>
      </c>
      <c r="D57" s="7">
        <v>98.743410189703951</v>
      </c>
      <c r="E57" s="7">
        <v>98.385913487650171</v>
      </c>
      <c r="F57" s="13">
        <v>99.905882458967213</v>
      </c>
    </row>
    <row r="58" spans="1:6" s="6" customFormat="1" ht="17.149999999999999" customHeight="1" x14ac:dyDescent="0.2">
      <c r="A58" s="15" t="s">
        <v>80</v>
      </c>
      <c r="B58" s="202"/>
      <c r="C58" s="7">
        <v>99.535159443866888</v>
      </c>
      <c r="D58" s="7">
        <v>99.523188715717893</v>
      </c>
      <c r="E58" s="7">
        <v>99.230397605161485</v>
      </c>
      <c r="F58" s="13">
        <v>100.47525776909181</v>
      </c>
    </row>
    <row r="59" spans="1:6" s="6" customFormat="1" ht="17.149999999999999" customHeight="1" x14ac:dyDescent="0.2">
      <c r="A59" s="14" t="s">
        <v>81</v>
      </c>
      <c r="B59" s="202"/>
      <c r="C59" s="7">
        <v>100.04033791606643</v>
      </c>
      <c r="D59" s="7">
        <v>100.04422989422991</v>
      </c>
      <c r="E59" s="7">
        <v>100.0229309243456</v>
      </c>
      <c r="F59" s="13">
        <v>100.11348776909182</v>
      </c>
    </row>
    <row r="60" spans="1:6" s="6" customFormat="1" ht="17.149999999999999" customHeight="1" x14ac:dyDescent="0.2">
      <c r="A60" s="14" t="s">
        <v>82</v>
      </c>
      <c r="B60" s="202"/>
      <c r="C60" s="7">
        <v>100.10906636137749</v>
      </c>
      <c r="D60" s="7">
        <v>100.12715688009544</v>
      </c>
      <c r="E60" s="7">
        <v>100.11535043017291</v>
      </c>
      <c r="F60" s="13">
        <v>100.16554792134015</v>
      </c>
    </row>
    <row r="61" spans="1:6" s="6" customFormat="1" ht="17.149999999999999" customHeight="1" x14ac:dyDescent="0.2">
      <c r="A61" s="14" t="s">
        <v>72</v>
      </c>
      <c r="B61" s="202"/>
      <c r="C61" s="7">
        <v>99.987395668459286</v>
      </c>
      <c r="D61" s="7">
        <v>99.943906687362357</v>
      </c>
      <c r="E61" s="7">
        <v>99.770635653480113</v>
      </c>
      <c r="F61" s="13">
        <v>100.50733222610873</v>
      </c>
    </row>
    <row r="62" spans="1:6" s="6" customFormat="1" ht="17.149999999999999" customHeight="1" x14ac:dyDescent="0.2">
      <c r="A62" s="14" t="s">
        <v>73</v>
      </c>
      <c r="B62" s="202"/>
      <c r="C62" s="7">
        <v>100.22225388514018</v>
      </c>
      <c r="D62" s="7">
        <v>100.19684516173479</v>
      </c>
      <c r="E62" s="7">
        <v>100.10956998252561</v>
      </c>
      <c r="F62" s="13">
        <v>100.48063792134016</v>
      </c>
    </row>
    <row r="63" spans="1:6" s="6" customFormat="1" ht="17.149999999999999" customHeight="1" x14ac:dyDescent="0.2">
      <c r="A63" s="14" t="s">
        <v>74</v>
      </c>
      <c r="B63" s="202"/>
      <c r="C63" s="7">
        <v>99.860161220195948</v>
      </c>
      <c r="D63" s="7">
        <v>99.858579620476391</v>
      </c>
      <c r="E63" s="7">
        <v>99.763145681087352</v>
      </c>
      <c r="F63" s="13">
        <v>100.16890222610873</v>
      </c>
    </row>
    <row r="64" spans="1:6" s="6" customFormat="1" ht="17.149999999999999" customHeight="1" x14ac:dyDescent="0.2">
      <c r="A64" s="14" t="s">
        <v>75</v>
      </c>
      <c r="B64" s="202"/>
      <c r="C64" s="7">
        <v>99.790224070960306</v>
      </c>
      <c r="D64" s="7">
        <v>99.837516879947657</v>
      </c>
      <c r="E64" s="7">
        <v>99.740707371139109</v>
      </c>
      <c r="F64" s="13">
        <v>100.15231242559723</v>
      </c>
    </row>
    <row r="65" spans="1:6" s="6" customFormat="1" ht="17.149999999999999" customHeight="1" x14ac:dyDescent="0.2">
      <c r="A65" s="14" t="s">
        <v>76</v>
      </c>
      <c r="B65" s="202"/>
      <c r="C65" s="7">
        <v>100.52542641153472</v>
      </c>
      <c r="D65" s="7">
        <v>100.55564378862913</v>
      </c>
      <c r="E65" s="7">
        <v>100.75976592593894</v>
      </c>
      <c r="F65" s="13">
        <v>99.891899695880213</v>
      </c>
    </row>
    <row r="66" spans="1:6" s="6" customFormat="1" ht="17.149999999999999" customHeight="1" x14ac:dyDescent="0.2">
      <c r="A66" s="14" t="s">
        <v>77</v>
      </c>
      <c r="B66" s="202"/>
      <c r="C66" s="7">
        <v>100.32379344384763</v>
      </c>
      <c r="D66" s="7">
        <v>100.37616762261031</v>
      </c>
      <c r="E66" s="7">
        <v>100.72654009335476</v>
      </c>
      <c r="F66" s="13">
        <v>99.236861221141979</v>
      </c>
    </row>
    <row r="67" spans="1:6" s="6" customFormat="1" ht="17.149999999999999" customHeight="1" x14ac:dyDescent="0.2">
      <c r="A67" s="14" t="s">
        <v>300</v>
      </c>
      <c r="B67" s="202"/>
      <c r="C67" s="7">
        <v>100.26499467916969</v>
      </c>
      <c r="D67" s="7">
        <v>100.27163910030072</v>
      </c>
      <c r="E67" s="7">
        <v>100.53524504671488</v>
      </c>
      <c r="F67" s="13">
        <v>99.414471465022061</v>
      </c>
    </row>
    <row r="68" spans="1:6" s="108" customFormat="1" ht="17.149999999999999" customHeight="1" x14ac:dyDescent="0.2">
      <c r="A68" s="14" t="s">
        <v>297</v>
      </c>
      <c r="B68" s="189"/>
      <c r="C68" s="7">
        <v>100.50497288779354</v>
      </c>
      <c r="D68" s="7">
        <v>100.5217154591633</v>
      </c>
      <c r="E68" s="7">
        <v>100.8397977984045</v>
      </c>
      <c r="F68" s="13">
        <v>99.487406900270088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324</v>
      </c>
      <c r="B70" s="51">
        <f>DATEVALUE(LEFT(A70,4) &amp; "/1/1")</f>
        <v>40909</v>
      </c>
      <c r="C70" s="7">
        <v>100.46299271362938</v>
      </c>
      <c r="D70" s="7">
        <v>100.51371251117996</v>
      </c>
      <c r="E70" s="7">
        <v>100.83651147520453</v>
      </c>
      <c r="F70" s="13">
        <v>99.464066900270097</v>
      </c>
    </row>
    <row r="71" spans="1:6" s="6" customFormat="1" ht="17.149999999999999" customHeight="1" x14ac:dyDescent="0.2">
      <c r="A71" s="15" t="s">
        <v>295</v>
      </c>
      <c r="B71" s="202"/>
      <c r="C71" s="7">
        <v>100.39842469987977</v>
      </c>
      <c r="D71" s="7">
        <v>100.57672844531443</v>
      </c>
      <c r="E71" s="7">
        <v>100.79246973926877</v>
      </c>
      <c r="F71" s="13">
        <v>99.875202333000288</v>
      </c>
    </row>
    <row r="72" spans="1:6" s="6" customFormat="1" ht="17.149999999999999" customHeight="1" x14ac:dyDescent="0.2">
      <c r="A72" s="14" t="s">
        <v>81</v>
      </c>
      <c r="B72" s="202"/>
      <c r="C72" s="7">
        <v>102.89512175956895</v>
      </c>
      <c r="D72" s="7">
        <v>103.16699853054888</v>
      </c>
      <c r="E72" s="7">
        <v>104.16626197181971</v>
      </c>
      <c r="F72" s="13">
        <v>99.917692918797457</v>
      </c>
    </row>
    <row r="73" spans="1:6" s="6" customFormat="1" ht="17.149999999999999" customHeight="1" x14ac:dyDescent="0.2">
      <c r="A73" s="14" t="s">
        <v>305</v>
      </c>
      <c r="B73" s="202"/>
      <c r="C73" s="7">
        <v>102.98664606927136</v>
      </c>
      <c r="D73" s="7">
        <v>103.30002968706773</v>
      </c>
      <c r="E73" s="7">
        <v>104.29408818010096</v>
      </c>
      <c r="F73" s="13">
        <v>100.06764900904135</v>
      </c>
    </row>
    <row r="74" spans="1:6" s="6" customFormat="1" ht="17.149999999999999" customHeight="1" x14ac:dyDescent="0.2">
      <c r="A74" s="14" t="s">
        <v>72</v>
      </c>
      <c r="B74" s="202"/>
      <c r="C74" s="7">
        <v>102.99209873011479</v>
      </c>
      <c r="D74" s="7">
        <v>103.38582758712568</v>
      </c>
      <c r="E74" s="7">
        <v>104.31777770897693</v>
      </c>
      <c r="F74" s="13">
        <v>100.35540474192223</v>
      </c>
    </row>
    <row r="75" spans="1:6" s="6" customFormat="1" ht="17.149999999999999" customHeight="1" x14ac:dyDescent="0.2">
      <c r="A75" s="14" t="s">
        <v>73</v>
      </c>
      <c r="B75" s="202"/>
      <c r="C75" s="7">
        <v>102.99102518616422</v>
      </c>
      <c r="D75" s="7">
        <v>103.31592082794407</v>
      </c>
      <c r="E75" s="7">
        <v>104.26351895362956</v>
      </c>
      <c r="F75" s="13">
        <v>100.23461535802794</v>
      </c>
    </row>
    <row r="76" spans="1:6" s="6" customFormat="1" ht="17.149999999999999" customHeight="1" x14ac:dyDescent="0.2">
      <c r="A76" s="14" t="s">
        <v>74</v>
      </c>
      <c r="B76" s="202"/>
      <c r="C76" s="7">
        <v>102.74315443753503</v>
      </c>
      <c r="D76" s="7">
        <v>103.10324072757587</v>
      </c>
      <c r="E76" s="7">
        <v>103.92158353483386</v>
      </c>
      <c r="F76" s="13">
        <v>100.44223486451929</v>
      </c>
    </row>
    <row r="77" spans="1:6" s="6" customFormat="1" ht="17.149999999999999" customHeight="1" x14ac:dyDescent="0.2">
      <c r="A77" s="14" t="s">
        <v>75</v>
      </c>
      <c r="B77" s="202"/>
      <c r="C77" s="7">
        <v>102.53732773980994</v>
      </c>
      <c r="D77" s="7">
        <v>102.87215073507815</v>
      </c>
      <c r="E77" s="7">
        <v>103.74467769312866</v>
      </c>
      <c r="F77" s="13">
        <v>100.03495423202948</v>
      </c>
    </row>
    <row r="78" spans="1:6" s="6" customFormat="1" ht="17.149999999999999" customHeight="1" x14ac:dyDescent="0.2">
      <c r="A78" s="14" t="s">
        <v>76</v>
      </c>
      <c r="B78" s="202"/>
      <c r="C78" s="7">
        <v>103.0180542407285</v>
      </c>
      <c r="D78" s="7">
        <v>103.34964356801493</v>
      </c>
      <c r="E78" s="7">
        <v>104.44130829019427</v>
      </c>
      <c r="F78" s="13">
        <v>99.799876648275287</v>
      </c>
    </row>
    <row r="79" spans="1:6" s="6" customFormat="1" ht="17.149999999999999" customHeight="1" x14ac:dyDescent="0.2">
      <c r="A79" s="14" t="s">
        <v>313</v>
      </c>
      <c r="B79" s="202"/>
      <c r="C79" s="7">
        <v>103.20650381290992</v>
      </c>
      <c r="D79" s="7">
        <v>103.48102482298691</v>
      </c>
      <c r="E79" s="7">
        <v>104.30320107951347</v>
      </c>
      <c r="F79" s="13">
        <v>100.80755373033593</v>
      </c>
    </row>
    <row r="80" spans="1:6" s="6" customFormat="1" ht="17.149999999999999" customHeight="1" x14ac:dyDescent="0.2">
      <c r="A80" s="14" t="s">
        <v>78</v>
      </c>
      <c r="B80" s="202"/>
      <c r="C80" s="7">
        <v>102.9390406396429</v>
      </c>
      <c r="D80" s="7">
        <v>103.24817842417158</v>
      </c>
      <c r="E80" s="7">
        <v>104.03891446940574</v>
      </c>
      <c r="F80" s="13">
        <v>100.67694148796795</v>
      </c>
    </row>
    <row r="81" spans="1:6" s="108" customFormat="1" ht="17.149999999999999" customHeight="1" x14ac:dyDescent="0.2">
      <c r="A81" s="14" t="s">
        <v>79</v>
      </c>
      <c r="B81" s="189"/>
      <c r="C81" s="7">
        <v>103.35387338873606</v>
      </c>
      <c r="D81" s="7">
        <v>103.71100243658447</v>
      </c>
      <c r="E81" s="7">
        <v>104.67002384855644</v>
      </c>
      <c r="F81" s="13">
        <v>100.59255185887957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256</v>
      </c>
      <c r="B83" s="51">
        <f>DATEVALUE(LEFT(A83,4) &amp; "/1/1")</f>
        <v>41275</v>
      </c>
      <c r="C83" s="7">
        <v>103.26642862328332</v>
      </c>
      <c r="D83" s="7">
        <v>103.80099262873988</v>
      </c>
      <c r="E83" s="7">
        <v>104.6719808118512</v>
      </c>
      <c r="F83" s="13">
        <v>100.96879976120775</v>
      </c>
    </row>
    <row r="84" spans="1:6" s="6" customFormat="1" ht="17.149999999999999" customHeight="1" x14ac:dyDescent="0.2">
      <c r="A84" s="15" t="s">
        <v>80</v>
      </c>
      <c r="B84" s="202"/>
      <c r="C84" s="7">
        <v>104.05719500228598</v>
      </c>
      <c r="D84" s="7">
        <v>104.52009967299253</v>
      </c>
      <c r="E84" s="7">
        <v>105.46063888928722</v>
      </c>
      <c r="F84" s="13">
        <v>101.46174766354446</v>
      </c>
    </row>
    <row r="85" spans="1:6" s="6" customFormat="1" ht="17.149999999999999" customHeight="1" x14ac:dyDescent="0.2">
      <c r="A85" s="14" t="s">
        <v>81</v>
      </c>
      <c r="B85" s="202"/>
      <c r="C85" s="7">
        <v>104.54769829515584</v>
      </c>
      <c r="D85" s="7">
        <v>105.01349057572213</v>
      </c>
      <c r="E85" s="7">
        <v>106.21070434085523</v>
      </c>
      <c r="F85" s="13">
        <v>101.12050976120776</v>
      </c>
    </row>
    <row r="86" spans="1:6" s="6" customFormat="1" ht="17.149999999999999" customHeight="1" x14ac:dyDescent="0.2">
      <c r="A86" s="14" t="s">
        <v>82</v>
      </c>
      <c r="B86" s="202"/>
      <c r="C86" s="7">
        <v>105.28692677009673</v>
      </c>
      <c r="D86" s="7">
        <v>105.77143477878289</v>
      </c>
      <c r="E86" s="7">
        <v>106.55069353324181</v>
      </c>
      <c r="F86" s="13">
        <v>103.23751855680079</v>
      </c>
    </row>
    <row r="87" spans="1:6" s="6" customFormat="1" ht="17.149999999999999" customHeight="1" x14ac:dyDescent="0.2">
      <c r="A87" s="14" t="s">
        <v>72</v>
      </c>
      <c r="B87" s="202"/>
      <c r="C87" s="7">
        <v>105.25066654457832</v>
      </c>
      <c r="D87" s="7">
        <v>105.80361211683486</v>
      </c>
      <c r="E87" s="7">
        <v>106.57123306521352</v>
      </c>
      <c r="F87" s="13">
        <v>103.30753855680079</v>
      </c>
    </row>
    <row r="88" spans="1:6" s="6" customFormat="1" ht="17.149999999999999" customHeight="1" x14ac:dyDescent="0.2">
      <c r="A88" s="14" t="s">
        <v>73</v>
      </c>
      <c r="B88" s="202"/>
      <c r="C88" s="7">
        <v>105.70743484885384</v>
      </c>
      <c r="D88" s="7">
        <v>106.30197889954493</v>
      </c>
      <c r="E88" s="7">
        <v>107.32335222670685</v>
      </c>
      <c r="F88" s="13">
        <v>102.98077855680079</v>
      </c>
    </row>
    <row r="89" spans="1:6" s="6" customFormat="1" ht="17.149999999999999" customHeight="1" x14ac:dyDescent="0.2">
      <c r="A89" s="14" t="s">
        <v>74</v>
      </c>
      <c r="B89" s="202"/>
      <c r="C89" s="7">
        <v>105.69421881319884</v>
      </c>
      <c r="D89" s="7">
        <v>106.22250224567463</v>
      </c>
      <c r="E89" s="7">
        <v>107.21142600464367</v>
      </c>
      <c r="F89" s="13">
        <v>103.00681818589771</v>
      </c>
    </row>
    <row r="90" spans="1:6" s="6" customFormat="1" ht="17.149999999999999" customHeight="1" x14ac:dyDescent="0.2">
      <c r="A90" s="14" t="s">
        <v>75</v>
      </c>
      <c r="B90" s="202"/>
      <c r="C90" s="7">
        <v>105.76136669380362</v>
      </c>
      <c r="D90" s="7">
        <v>106.28641244330282</v>
      </c>
      <c r="E90" s="7">
        <v>107.26986835509895</v>
      </c>
      <c r="F90" s="13">
        <v>103.08850818589771</v>
      </c>
    </row>
    <row r="91" spans="1:6" s="6" customFormat="1" ht="17.149999999999999" customHeight="1" x14ac:dyDescent="0.2">
      <c r="A91" s="14" t="s">
        <v>76</v>
      </c>
      <c r="B91" s="202"/>
      <c r="C91" s="7">
        <v>107.5096071816178</v>
      </c>
      <c r="D91" s="7">
        <v>108.11967811967074</v>
      </c>
      <c r="E91" s="7">
        <v>109.29131599252069</v>
      </c>
      <c r="F91" s="13">
        <v>104.3098624514919</v>
      </c>
    </row>
    <row r="92" spans="1:6" s="6" customFormat="1" ht="17.149999999999999" customHeight="1" x14ac:dyDescent="0.2">
      <c r="A92" s="14" t="s">
        <v>77</v>
      </c>
      <c r="B92" s="202"/>
      <c r="C92" s="7">
        <v>107.71294854117401</v>
      </c>
      <c r="D92" s="7">
        <v>108.33908698456605</v>
      </c>
      <c r="E92" s="7">
        <v>109.46694434097169</v>
      </c>
      <c r="F92" s="13">
        <v>104.6716324514919</v>
      </c>
    </row>
    <row r="93" spans="1:6" s="6" customFormat="1" ht="17.149999999999999" customHeight="1" x14ac:dyDescent="0.2">
      <c r="A93" s="14" t="s">
        <v>78</v>
      </c>
      <c r="B93" s="202"/>
      <c r="C93" s="7">
        <v>107.92888151193013</v>
      </c>
      <c r="D93" s="7">
        <v>108.52577268055362</v>
      </c>
      <c r="E93" s="7">
        <v>109.63208614011859</v>
      </c>
      <c r="F93" s="13">
        <v>104.9283724514919</v>
      </c>
    </row>
    <row r="94" spans="1:6" s="108" customFormat="1" ht="17.149999999999999" customHeight="1" x14ac:dyDescent="0.2">
      <c r="A94" s="14" t="s">
        <v>79</v>
      </c>
      <c r="B94" s="189"/>
      <c r="C94" s="7">
        <v>110.31715575766614</v>
      </c>
      <c r="D94" s="7">
        <v>111.09144687450318</v>
      </c>
      <c r="E94" s="7">
        <v>112.99396344392294</v>
      </c>
      <c r="F94" s="13">
        <v>104.90503245149189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110.6001185805612</v>
      </c>
      <c r="D96" s="7">
        <v>111.48007745730115</v>
      </c>
      <c r="E96" s="7">
        <v>113.50167836740901</v>
      </c>
      <c r="F96" s="13">
        <v>104.90643640266451</v>
      </c>
    </row>
    <row r="97" spans="1:6" s="6" customFormat="1" ht="17.149999999999999" customHeight="1" x14ac:dyDescent="0.2">
      <c r="A97" s="15" t="s">
        <v>80</v>
      </c>
      <c r="B97" s="202"/>
      <c r="C97" s="7">
        <v>111.10335174290735</v>
      </c>
      <c r="D97" s="7">
        <v>111.9763658613935</v>
      </c>
      <c r="E97" s="7">
        <v>113.79482436241616</v>
      </c>
      <c r="F97" s="13">
        <v>106.0632831165715</v>
      </c>
    </row>
    <row r="98" spans="1:6" s="6" customFormat="1" ht="17.149999999999999" customHeight="1" x14ac:dyDescent="0.2">
      <c r="A98" s="14" t="s">
        <v>81</v>
      </c>
      <c r="B98" s="202"/>
      <c r="C98" s="7">
        <v>112.60452089253253</v>
      </c>
      <c r="D98" s="7">
        <v>113.50058618058274</v>
      </c>
      <c r="E98" s="7">
        <v>115.88110143248576</v>
      </c>
      <c r="F98" s="13">
        <v>105.75986311657151</v>
      </c>
    </row>
    <row r="99" spans="1:6" s="6" customFormat="1" ht="17.149999999999999" customHeight="1" x14ac:dyDescent="0.2">
      <c r="A99" s="14" t="s">
        <v>82</v>
      </c>
      <c r="B99" s="202"/>
      <c r="C99" s="7">
        <v>112.614245718679</v>
      </c>
      <c r="D99" s="7">
        <v>113.48519290447499</v>
      </c>
      <c r="E99" s="7">
        <v>115.76809482841679</v>
      </c>
      <c r="F99" s="13">
        <v>106.06187916539886</v>
      </c>
    </row>
    <row r="100" spans="1:6" s="6" customFormat="1" ht="17.149999999999999" customHeight="1" x14ac:dyDescent="0.2">
      <c r="A100" s="14" t="s">
        <v>72</v>
      </c>
      <c r="B100" s="202"/>
      <c r="C100" s="7">
        <v>112.57063550394318</v>
      </c>
      <c r="D100" s="7">
        <v>113.50985625416462</v>
      </c>
      <c r="E100" s="7">
        <v>115.812764858698</v>
      </c>
      <c r="F100" s="13">
        <v>106.02148677819888</v>
      </c>
    </row>
    <row r="101" spans="1:6" s="6" customFormat="1" ht="17.149999999999999" customHeight="1" x14ac:dyDescent="0.2">
      <c r="A101" s="14" t="s">
        <v>73</v>
      </c>
      <c r="B101" s="202"/>
      <c r="C101" s="7">
        <v>113.53552425669271</v>
      </c>
      <c r="D101" s="7">
        <v>114.50623554525647</v>
      </c>
      <c r="E101" s="7">
        <v>116.98321280680324</v>
      </c>
      <c r="F101" s="13">
        <v>106.45184689886617</v>
      </c>
    </row>
    <row r="102" spans="1:6" s="6" customFormat="1" ht="17.149999999999999" customHeight="1" x14ac:dyDescent="0.2">
      <c r="A102" s="14" t="s">
        <v>74</v>
      </c>
      <c r="B102" s="202"/>
      <c r="C102" s="7">
        <v>113.57838240216138</v>
      </c>
      <c r="D102" s="7">
        <v>114.55937733731569</v>
      </c>
      <c r="E102" s="7">
        <v>116.97689889302639</v>
      </c>
      <c r="F102" s="13">
        <v>106.69832085003878</v>
      </c>
    </row>
    <row r="103" spans="1:6" s="6" customFormat="1" ht="17.149999999999999" customHeight="1" x14ac:dyDescent="0.2">
      <c r="A103" s="14" t="s">
        <v>75</v>
      </c>
      <c r="B103" s="202"/>
      <c r="C103" s="7">
        <v>113.38052598591217</v>
      </c>
      <c r="D103" s="7">
        <v>114.42754818132261</v>
      </c>
      <c r="E103" s="7">
        <v>116.81869653646865</v>
      </c>
      <c r="F103" s="13">
        <v>106.65224944826271</v>
      </c>
    </row>
    <row r="104" spans="1:6" s="6" customFormat="1" ht="17.149999999999999" customHeight="1" x14ac:dyDescent="0.2">
      <c r="A104" s="14" t="s">
        <v>76</v>
      </c>
      <c r="B104" s="202"/>
      <c r="C104" s="7">
        <v>115.77345214296372</v>
      </c>
      <c r="D104" s="7">
        <v>116.96325236260273</v>
      </c>
      <c r="E104" s="7">
        <v>119.72838406125501</v>
      </c>
      <c r="F104" s="13">
        <v>107.97187173705306</v>
      </c>
    </row>
    <row r="105" spans="1:6" s="6" customFormat="1" ht="17.149999999999999" customHeight="1" x14ac:dyDescent="0.2">
      <c r="A105" s="14" t="s">
        <v>77</v>
      </c>
      <c r="B105" s="202"/>
      <c r="C105" s="7">
        <v>115.84225229902475</v>
      </c>
      <c r="D105" s="7">
        <v>117.06535836439933</v>
      </c>
      <c r="E105" s="7">
        <v>119.75096325595356</v>
      </c>
      <c r="F105" s="13">
        <v>108.33257511159013</v>
      </c>
    </row>
    <row r="106" spans="1:6" s="6" customFormat="1" ht="17.149999999999999" customHeight="1" x14ac:dyDescent="0.2">
      <c r="A106" s="14" t="s">
        <v>78</v>
      </c>
      <c r="B106" s="202"/>
      <c r="C106" s="7">
        <v>115.57608299716605</v>
      </c>
      <c r="D106" s="7">
        <v>116.85390035626094</v>
      </c>
      <c r="E106" s="7">
        <v>119.59923499300331</v>
      </c>
      <c r="F106" s="13">
        <v>107.92689385039112</v>
      </c>
    </row>
    <row r="107" spans="1:6" s="108" customFormat="1" ht="17.149999999999999" customHeight="1" x14ac:dyDescent="0.2">
      <c r="A107" s="14" t="s">
        <v>297</v>
      </c>
      <c r="B107" s="189"/>
      <c r="C107" s="7">
        <v>116.80101146938271</v>
      </c>
      <c r="D107" s="7">
        <v>118.10985433635123</v>
      </c>
      <c r="E107" s="7">
        <v>121.1584579778052</v>
      </c>
      <c r="F107" s="13">
        <v>108.19670780155521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116.6409860803068</v>
      </c>
      <c r="D109" s="7">
        <v>118.09118699205371</v>
      </c>
      <c r="E109" s="7">
        <v>121.14481651298101</v>
      </c>
      <c r="F109" s="13">
        <v>108.16169780155521</v>
      </c>
    </row>
    <row r="110" spans="1:6" s="6" customFormat="1" ht="17.149999999999999" customHeight="1" x14ac:dyDescent="0.2">
      <c r="A110" s="15" t="s">
        <v>295</v>
      </c>
      <c r="B110" s="202"/>
      <c r="C110" s="7">
        <v>116.59416981836196</v>
      </c>
      <c r="D110" s="7">
        <v>117.92812676633976</v>
      </c>
      <c r="E110" s="7">
        <v>120.87741836523944</v>
      </c>
      <c r="F110" s="13">
        <v>108.33791326787679</v>
      </c>
    </row>
    <row r="111" spans="1:6" s="6" customFormat="1" ht="17.149999999999999" customHeight="1" x14ac:dyDescent="0.2">
      <c r="A111" s="14" t="s">
        <v>296</v>
      </c>
      <c r="B111" s="202"/>
      <c r="C111" s="7">
        <v>116.78526415871541</v>
      </c>
      <c r="D111" s="7">
        <v>118.06888466354415</v>
      </c>
      <c r="E111" s="7">
        <v>121.06505262413638</v>
      </c>
      <c r="F111" s="13">
        <v>108.32624326787678</v>
      </c>
    </row>
    <row r="112" spans="1:6" s="6" customFormat="1" ht="17.149999999999999" customHeight="1" x14ac:dyDescent="0.2">
      <c r="A112" s="14" t="s">
        <v>305</v>
      </c>
      <c r="B112" s="202"/>
      <c r="C112" s="7">
        <v>116.90068728863568</v>
      </c>
      <c r="D112" s="7">
        <v>118.15159787565715</v>
      </c>
      <c r="E112" s="7">
        <v>121.10225514097293</v>
      </c>
      <c r="F112" s="13">
        <v>108.55694363877986</v>
      </c>
    </row>
    <row r="113" spans="1:6" s="6" customFormat="1" ht="17.149999999999999" customHeight="1" x14ac:dyDescent="0.2">
      <c r="A113" s="14" t="s">
        <v>72</v>
      </c>
      <c r="B113" s="202"/>
      <c r="C113" s="7">
        <v>116.96938716310977</v>
      </c>
      <c r="D113" s="7">
        <v>118.25719101964474</v>
      </c>
      <c r="E113" s="7">
        <v>121.10862669444373</v>
      </c>
      <c r="F113" s="13">
        <v>108.98517569614862</v>
      </c>
    </row>
    <row r="114" spans="1:6" s="6" customFormat="1" ht="17.149999999999999" customHeight="1" x14ac:dyDescent="0.2">
      <c r="A114" s="14" t="s">
        <v>73</v>
      </c>
      <c r="B114" s="202"/>
      <c r="C114" s="7">
        <v>117.0735687052584</v>
      </c>
      <c r="D114" s="7">
        <v>118.31500647597717</v>
      </c>
      <c r="E114" s="7">
        <v>121.30027763498583</v>
      </c>
      <c r="F114" s="13">
        <v>108.60779821743189</v>
      </c>
    </row>
    <row r="115" spans="1:6" s="6" customFormat="1" ht="17.149999999999999" customHeight="1" x14ac:dyDescent="0.2">
      <c r="A115" s="14" t="s">
        <v>74</v>
      </c>
      <c r="B115" s="202"/>
      <c r="C115" s="7">
        <v>117.08657668153968</v>
      </c>
      <c r="D115" s="7">
        <v>118.30921754751309</v>
      </c>
      <c r="E115" s="7">
        <v>121.33454658529884</v>
      </c>
      <c r="F115" s="13">
        <v>108.47175305729805</v>
      </c>
    </row>
    <row r="116" spans="1:6" s="6" customFormat="1" ht="17.149999999999999" customHeight="1" x14ac:dyDescent="0.2">
      <c r="A116" s="14" t="s">
        <v>75</v>
      </c>
      <c r="B116" s="202"/>
      <c r="C116" s="7">
        <v>116.79645622356793</v>
      </c>
      <c r="D116" s="7">
        <v>118.0145216229547</v>
      </c>
      <c r="E116" s="7">
        <v>121.03371397853905</v>
      </c>
      <c r="F116" s="13">
        <v>108.19701178642848</v>
      </c>
    </row>
    <row r="117" spans="1:6" s="6" customFormat="1" ht="17.149999999999999" customHeight="1" x14ac:dyDescent="0.2">
      <c r="A117" s="14" t="s">
        <v>76</v>
      </c>
      <c r="B117" s="202"/>
      <c r="C117" s="7">
        <v>116.84970378020935</v>
      </c>
      <c r="D117" s="7">
        <v>118.14488629223509</v>
      </c>
      <c r="E117" s="7">
        <v>121.11099309311835</v>
      </c>
      <c r="F117" s="13">
        <v>108.49999479004319</v>
      </c>
    </row>
    <row r="118" spans="1:6" s="6" customFormat="1" ht="17.149999999999999" customHeight="1" x14ac:dyDescent="0.2">
      <c r="A118" s="14" t="s">
        <v>77</v>
      </c>
      <c r="B118" s="202"/>
      <c r="C118" s="7">
        <v>116.5138893531269</v>
      </c>
      <c r="D118" s="7">
        <v>117.80640771852413</v>
      </c>
      <c r="E118" s="7">
        <v>120.79396268527243</v>
      </c>
      <c r="F118" s="13">
        <v>108.09177320079826</v>
      </c>
    </row>
    <row r="119" spans="1:6" s="6" customFormat="1" ht="17.149999999999999" customHeight="1" x14ac:dyDescent="0.2">
      <c r="A119" s="14" t="s">
        <v>78</v>
      </c>
      <c r="B119" s="202"/>
      <c r="C119" s="7">
        <v>116.29099942659573</v>
      </c>
      <c r="D119" s="7">
        <v>117.546233840304</v>
      </c>
      <c r="E119" s="7">
        <v>120.52196610810176</v>
      </c>
      <c r="F119" s="13">
        <v>107.87004320079825</v>
      </c>
    </row>
    <row r="120" spans="1:6" s="108" customFormat="1" ht="17.149999999999999" customHeight="1" x14ac:dyDescent="0.2">
      <c r="A120" s="14" t="s">
        <v>79</v>
      </c>
      <c r="B120" s="189"/>
      <c r="C120" s="7">
        <v>115.3648388365293</v>
      </c>
      <c r="D120" s="7">
        <v>116.54972866029328</v>
      </c>
      <c r="E120" s="7">
        <v>119.24039252554266</v>
      </c>
      <c r="F120" s="13">
        <v>107.80049513927813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115.25475349868501</v>
      </c>
      <c r="D122" s="7">
        <v>116.45591289551834</v>
      </c>
      <c r="E122" s="7">
        <v>119.21945072171332</v>
      </c>
      <c r="F122" s="13">
        <v>107.46971506612233</v>
      </c>
    </row>
    <row r="123" spans="1:6" s="6" customFormat="1" ht="17.149999999999999" customHeight="1" x14ac:dyDescent="0.2">
      <c r="A123" s="15" t="s">
        <v>80</v>
      </c>
      <c r="B123" s="202"/>
      <c r="C123" s="7">
        <v>115.04877665692058</v>
      </c>
      <c r="D123" s="7">
        <v>116.26253198581693</v>
      </c>
      <c r="E123" s="7">
        <v>118.8973933685713</v>
      </c>
      <c r="F123" s="13">
        <v>107.69475143509177</v>
      </c>
    </row>
    <row r="124" spans="1:6" s="6" customFormat="1" ht="17.149999999999999" customHeight="1" x14ac:dyDescent="0.2">
      <c r="A124" s="14" t="s">
        <v>81</v>
      </c>
      <c r="B124" s="202"/>
      <c r="C124" s="7">
        <v>114.80822144283971</v>
      </c>
      <c r="D124" s="7">
        <v>115.87532042499919</v>
      </c>
      <c r="E124" s="7">
        <v>118.47809148981769</v>
      </c>
      <c r="F124" s="13">
        <v>107.41188798293624</v>
      </c>
    </row>
    <row r="125" spans="1:6" s="6" customFormat="1" ht="17.149999999999999" customHeight="1" x14ac:dyDescent="0.2">
      <c r="A125" s="14" t="s">
        <v>82</v>
      </c>
      <c r="B125" s="202"/>
      <c r="C125" s="7">
        <v>114.70173439777817</v>
      </c>
      <c r="D125" s="7">
        <v>115.81206294375582</v>
      </c>
      <c r="E125" s="7">
        <v>118.44203593379862</v>
      </c>
      <c r="F125" s="13">
        <v>107.26017798293623</v>
      </c>
    </row>
    <row r="126" spans="1:6" s="6" customFormat="1" ht="17.149999999999999" customHeight="1" x14ac:dyDescent="0.2">
      <c r="A126" s="14" t="s">
        <v>72</v>
      </c>
      <c r="B126" s="202"/>
      <c r="C126" s="7">
        <v>114.86338680113916</v>
      </c>
      <c r="D126" s="7">
        <v>116.07846187583601</v>
      </c>
      <c r="E126" s="7">
        <v>118.73033498614572</v>
      </c>
      <c r="F126" s="13">
        <v>107.45536427904655</v>
      </c>
    </row>
    <row r="127" spans="1:6" s="6" customFormat="1" ht="17.149999999999999" customHeight="1" x14ac:dyDescent="0.2">
      <c r="A127" s="14" t="s">
        <v>73</v>
      </c>
      <c r="B127" s="202"/>
      <c r="C127" s="7">
        <v>114.30830699440519</v>
      </c>
      <c r="D127" s="7">
        <v>115.41355055790513</v>
      </c>
      <c r="E127" s="7">
        <v>117.96860930893482</v>
      </c>
      <c r="F127" s="13">
        <v>107.10526427904655</v>
      </c>
    </row>
    <row r="128" spans="1:6" s="6" customFormat="1" ht="17.149999999999999" customHeight="1" x14ac:dyDescent="0.2">
      <c r="A128" s="14" t="s">
        <v>74</v>
      </c>
      <c r="B128" s="202"/>
      <c r="C128" s="7">
        <v>114.33899884687591</v>
      </c>
      <c r="D128" s="7">
        <v>115.42251933032965</v>
      </c>
      <c r="E128" s="7">
        <v>117.94817713160239</v>
      </c>
      <c r="F128" s="13">
        <v>107.20983613979638</v>
      </c>
    </row>
    <row r="129" spans="1:6" s="6" customFormat="1" ht="17.149999999999999" customHeight="1" x14ac:dyDescent="0.2">
      <c r="A129" s="14" t="s">
        <v>75</v>
      </c>
      <c r="B129" s="202"/>
      <c r="C129" s="7">
        <v>114.14336264736544</v>
      </c>
      <c r="D129" s="7">
        <v>115.19783744987656</v>
      </c>
      <c r="E129" s="7">
        <v>117.74138548870908</v>
      </c>
      <c r="F129" s="13">
        <v>106.92698056170001</v>
      </c>
    </row>
    <row r="130" spans="1:6" s="6" customFormat="1" ht="17.149999999999999" customHeight="1" x14ac:dyDescent="0.2">
      <c r="A130" s="14" t="s">
        <v>76</v>
      </c>
      <c r="B130" s="202"/>
      <c r="C130" s="7">
        <v>113.94414520095698</v>
      </c>
      <c r="D130" s="7">
        <v>114.95483768699724</v>
      </c>
      <c r="E130" s="7">
        <v>117.39420659085746</v>
      </c>
      <c r="F130" s="13">
        <v>107.0227401628802</v>
      </c>
    </row>
    <row r="131" spans="1:6" s="6" customFormat="1" ht="17.149999999999999" customHeight="1" x14ac:dyDescent="0.2">
      <c r="A131" s="14" t="s">
        <v>77</v>
      </c>
      <c r="B131" s="202"/>
      <c r="C131" s="7">
        <v>113.8825817913641</v>
      </c>
      <c r="D131" s="7">
        <v>114.87603711245117</v>
      </c>
      <c r="E131" s="7">
        <v>117.37371686472504</v>
      </c>
      <c r="F131" s="13">
        <v>106.75433016288019</v>
      </c>
    </row>
    <row r="132" spans="1:6" s="6" customFormat="1" ht="17.149999999999999" customHeight="1" x14ac:dyDescent="0.2">
      <c r="A132" s="14" t="s">
        <v>78</v>
      </c>
      <c r="B132" s="202"/>
      <c r="C132" s="7">
        <v>114.03280067667265</v>
      </c>
      <c r="D132" s="7">
        <v>114.93677038719474</v>
      </c>
      <c r="E132" s="7">
        <v>117.38260191036095</v>
      </c>
      <c r="F132" s="13">
        <v>106.98365835948404</v>
      </c>
    </row>
    <row r="133" spans="1:6" s="108" customFormat="1" ht="17.149999999999999" customHeight="1" x14ac:dyDescent="0.2">
      <c r="A133" s="14" t="s">
        <v>79</v>
      </c>
      <c r="B133" s="189"/>
      <c r="C133" s="7">
        <v>114.46946855190116</v>
      </c>
      <c r="D133" s="7">
        <v>115.41179224185414</v>
      </c>
      <c r="E133" s="7">
        <v>117.87338183172858</v>
      </c>
      <c r="F133" s="13">
        <v>107.40743969790874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260</v>
      </c>
      <c r="B135" s="51">
        <f>DATEVALUE(LEFT(A135,4) &amp; "/1/1")</f>
        <v>42736</v>
      </c>
      <c r="C135" s="7">
        <v>114.62756339340574</v>
      </c>
      <c r="D135" s="7">
        <v>115.65645869320618</v>
      </c>
      <c r="E135" s="7">
        <v>118.09426533414103</v>
      </c>
      <c r="F135" s="13">
        <v>107.72944118050647</v>
      </c>
    </row>
    <row r="136" spans="1:6" s="6" customFormat="1" ht="17.149999999999999" customHeight="1" x14ac:dyDescent="0.2">
      <c r="A136" s="15" t="s">
        <v>80</v>
      </c>
      <c r="B136" s="202"/>
      <c r="C136" s="7">
        <v>114.78842627091922</v>
      </c>
      <c r="D136" s="7">
        <v>115.78738541721745</v>
      </c>
      <c r="E136" s="7">
        <v>118.29948267815797</v>
      </c>
      <c r="F136" s="13">
        <v>107.61879704490737</v>
      </c>
    </row>
    <row r="137" spans="1:6" s="6" customFormat="1" ht="17.149999999999999" customHeight="1" x14ac:dyDescent="0.2">
      <c r="A137" s="14" t="s">
        <v>81</v>
      </c>
      <c r="B137" s="202"/>
      <c r="C137" s="7">
        <v>114.90631260250377</v>
      </c>
      <c r="D137" s="7">
        <v>115.81596334108353</v>
      </c>
      <c r="E137" s="7">
        <v>118.32896210365988</v>
      </c>
      <c r="F137" s="13">
        <v>107.64444355529098</v>
      </c>
    </row>
    <row r="138" spans="1:6" s="6" customFormat="1" ht="17.149999999999999" customHeight="1" x14ac:dyDescent="0.2">
      <c r="A138" s="14" t="s">
        <v>82</v>
      </c>
      <c r="B138" s="202"/>
      <c r="C138" s="7">
        <v>115.29053150722865</v>
      </c>
      <c r="D138" s="7">
        <v>116.21226516995569</v>
      </c>
      <c r="E138" s="7">
        <v>118.76416292421212</v>
      </c>
      <c r="F138" s="13">
        <v>107.91425750645504</v>
      </c>
    </row>
    <row r="139" spans="1:6" s="6" customFormat="1" ht="17.149999999999999" customHeight="1" x14ac:dyDescent="0.2">
      <c r="A139" s="14" t="s">
        <v>72</v>
      </c>
      <c r="B139" s="202"/>
      <c r="C139" s="7">
        <v>115.16676934584217</v>
      </c>
      <c r="D139" s="7">
        <v>116.24711923643878</v>
      </c>
      <c r="E139" s="7">
        <v>118.77640943101747</v>
      </c>
      <c r="F139" s="13">
        <v>108.02262459012152</v>
      </c>
    </row>
    <row r="140" spans="1:6" s="6" customFormat="1" ht="17.149999999999999" customHeight="1" x14ac:dyDescent="0.2">
      <c r="A140" s="14" t="s">
        <v>73</v>
      </c>
      <c r="B140" s="202"/>
      <c r="C140" s="7">
        <v>115.18552089952993</v>
      </c>
      <c r="D140" s="7">
        <v>116.14755153597304</v>
      </c>
      <c r="E140" s="7">
        <v>118.74312160091058</v>
      </c>
      <c r="F140" s="13">
        <v>107.70753459012153</v>
      </c>
    </row>
    <row r="141" spans="1:6" s="6" customFormat="1" ht="17.149999999999999" customHeight="1" x14ac:dyDescent="0.2">
      <c r="A141" s="14" t="s">
        <v>74</v>
      </c>
      <c r="B141" s="202"/>
      <c r="C141" s="7">
        <v>115.17320827668789</v>
      </c>
      <c r="D141" s="7">
        <v>116.17446742475539</v>
      </c>
      <c r="E141" s="7">
        <v>118.74960384042727</v>
      </c>
      <c r="F141" s="13">
        <v>107.80089459012154</v>
      </c>
    </row>
    <row r="142" spans="1:6" s="6" customFormat="1" ht="17.149999999999999" customHeight="1" x14ac:dyDescent="0.2">
      <c r="A142" s="14" t="s">
        <v>75</v>
      </c>
      <c r="B142" s="202"/>
      <c r="C142" s="7">
        <v>115.31398721814206</v>
      </c>
      <c r="D142" s="7">
        <v>116.31896887933124</v>
      </c>
      <c r="E142" s="7">
        <v>118.90581224688654</v>
      </c>
      <c r="F142" s="13">
        <v>107.90732854129416</v>
      </c>
    </row>
    <row r="143" spans="1:6" s="6" customFormat="1" ht="17.149999999999999" customHeight="1" x14ac:dyDescent="0.2">
      <c r="A143" s="14" t="s">
        <v>76</v>
      </c>
      <c r="B143" s="202"/>
      <c r="C143" s="7">
        <v>115.75135360844349</v>
      </c>
      <c r="D143" s="7">
        <v>116.77759396997351</v>
      </c>
      <c r="E143" s="7">
        <v>119.44283088365638</v>
      </c>
      <c r="F143" s="13">
        <v>108.11104128466442</v>
      </c>
    </row>
    <row r="144" spans="1:6" s="6" customFormat="1" ht="17.149999999999999" customHeight="1" x14ac:dyDescent="0.2">
      <c r="A144" s="14" t="s">
        <v>77</v>
      </c>
      <c r="B144" s="202"/>
      <c r="C144" s="7">
        <v>116.04653820269546</v>
      </c>
      <c r="D144" s="7">
        <v>117.08620639915475</v>
      </c>
      <c r="E144" s="7">
        <v>119.77816238624693</v>
      </c>
      <c r="F144" s="13">
        <v>108.33277128466443</v>
      </c>
    </row>
    <row r="145" spans="1:6" s="6" customFormat="1" ht="17.149999999999999" customHeight="1" x14ac:dyDescent="0.2">
      <c r="A145" s="14" t="s">
        <v>78</v>
      </c>
      <c r="B145" s="202"/>
      <c r="C145" s="7">
        <v>116.27106819783819</v>
      </c>
      <c r="D145" s="7">
        <v>117.35692773949125</v>
      </c>
      <c r="E145" s="7">
        <v>120.13036214531506</v>
      </c>
      <c r="F145" s="13">
        <v>108.33854919538386</v>
      </c>
    </row>
    <row r="146" spans="1:6" s="108" customFormat="1" ht="17.149999999999999" customHeight="1" x14ac:dyDescent="0.2">
      <c r="A146" s="14" t="s">
        <v>79</v>
      </c>
      <c r="B146" s="189"/>
      <c r="C146" s="7">
        <v>116.87688139103183</v>
      </c>
      <c r="D146" s="7">
        <v>118.02918614717511</v>
      </c>
      <c r="E146" s="7">
        <v>120.85990514518548</v>
      </c>
      <c r="F146" s="13">
        <v>108.82453525568559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117.46260663663143</v>
      </c>
      <c r="D148" s="7">
        <v>118.64095657792329</v>
      </c>
      <c r="E148" s="7">
        <v>121.5773067915564</v>
      </c>
      <c r="F148" s="13">
        <v>109.09282459073528</v>
      </c>
    </row>
    <row r="149" spans="1:6" s="6" customFormat="1" ht="17.149999999999999" customHeight="1" x14ac:dyDescent="0.2">
      <c r="A149" s="15" t="s">
        <v>295</v>
      </c>
      <c r="B149" s="202"/>
      <c r="C149" s="7">
        <v>117.45470948141858</v>
      </c>
      <c r="D149" s="7">
        <v>118.68788735499533</v>
      </c>
      <c r="E149" s="7">
        <v>121.78222590383676</v>
      </c>
      <c r="F149" s="13">
        <v>108.62602459073527</v>
      </c>
    </row>
    <row r="150" spans="1:6" s="6" customFormat="1" ht="17.149999999999999" customHeight="1" x14ac:dyDescent="0.2">
      <c r="A150" s="14" t="s">
        <v>81</v>
      </c>
      <c r="B150" s="202"/>
      <c r="C150" s="7">
        <v>117.84652672059013</v>
      </c>
      <c r="D150" s="7">
        <v>119.01939042240039</v>
      </c>
      <c r="E150" s="7">
        <v>122.10048341534842</v>
      </c>
      <c r="F150" s="13">
        <v>109.00059824124953</v>
      </c>
    </row>
    <row r="151" spans="1:6" s="6" customFormat="1" ht="17.149999999999999" customHeight="1" x14ac:dyDescent="0.2">
      <c r="A151" s="14" t="s">
        <v>305</v>
      </c>
      <c r="B151" s="202"/>
      <c r="C151" s="7">
        <v>118.01326910007137</v>
      </c>
      <c r="D151" s="7">
        <v>119.16320702671842</v>
      </c>
      <c r="E151" s="7">
        <v>122.25559494488114</v>
      </c>
      <c r="F151" s="13">
        <v>109.10768712956339</v>
      </c>
    </row>
    <row r="152" spans="1:6" s="6" customFormat="1" ht="17.149999999999999" customHeight="1" x14ac:dyDescent="0.2">
      <c r="A152" s="14" t="s">
        <v>304</v>
      </c>
      <c r="B152" s="202"/>
      <c r="C152" s="7">
        <v>118.09185481240665</v>
      </c>
      <c r="D152" s="7">
        <v>119.30270649488115</v>
      </c>
      <c r="E152" s="7">
        <v>122.43440598588887</v>
      </c>
      <c r="F152" s="13">
        <v>109.11935712956338</v>
      </c>
    </row>
    <row r="153" spans="1:6" s="6" customFormat="1" ht="17.149999999999999" customHeight="1" x14ac:dyDescent="0.2">
      <c r="A153" s="14" t="s">
        <v>73</v>
      </c>
      <c r="B153" s="202"/>
      <c r="C153" s="7">
        <v>118.54957036351948</v>
      </c>
      <c r="D153" s="7">
        <v>119.71038060441384</v>
      </c>
      <c r="E153" s="7">
        <v>122.94233043872975</v>
      </c>
      <c r="F153" s="13">
        <v>109.20104712956339</v>
      </c>
    </row>
    <row r="154" spans="1:6" s="6" customFormat="1" ht="17.149999999999999" customHeight="1" x14ac:dyDescent="0.2">
      <c r="A154" s="14" t="s">
        <v>74</v>
      </c>
      <c r="B154" s="202"/>
      <c r="C154" s="7">
        <v>118.45272059684609</v>
      </c>
      <c r="D154" s="7">
        <v>119.67401443270622</v>
      </c>
      <c r="E154" s="7">
        <v>122.93425833137145</v>
      </c>
      <c r="F154" s="13">
        <v>109.0726771295634</v>
      </c>
    </row>
    <row r="155" spans="1:6" s="6" customFormat="1" ht="17.149999999999999" customHeight="1" x14ac:dyDescent="0.2">
      <c r="A155" s="14" t="s">
        <v>75</v>
      </c>
      <c r="B155" s="202"/>
      <c r="C155" s="7">
        <v>118.31882729105035</v>
      </c>
      <c r="D155" s="7">
        <v>119.65399117722102</v>
      </c>
      <c r="E155" s="7">
        <v>122.96234242372316</v>
      </c>
      <c r="F155" s="13">
        <v>108.89622317839077</v>
      </c>
    </row>
    <row r="156" spans="1:6" s="6" customFormat="1" ht="17.149999999999999" customHeight="1" x14ac:dyDescent="0.2">
      <c r="A156" s="14" t="s">
        <v>76</v>
      </c>
      <c r="B156" s="202"/>
      <c r="C156" s="7">
        <v>119.10872603216816</v>
      </c>
      <c r="D156" s="7">
        <v>120.41719436849027</v>
      </c>
      <c r="E156" s="7">
        <v>123.93654521284564</v>
      </c>
      <c r="F156" s="13">
        <v>108.97331883378361</v>
      </c>
    </row>
    <row r="157" spans="1:6" s="6" customFormat="1" ht="17.149999999999999" customHeight="1" x14ac:dyDescent="0.2">
      <c r="A157" s="14" t="s">
        <v>88</v>
      </c>
      <c r="B157" s="202"/>
      <c r="C157" s="7">
        <v>119.32940351484699</v>
      </c>
      <c r="D157" s="7">
        <v>120.60438241748483</v>
      </c>
      <c r="E157" s="7">
        <v>124.09836015951805</v>
      </c>
      <c r="F157" s="13">
        <v>109.24301261685977</v>
      </c>
    </row>
    <row r="158" spans="1:6" s="6" customFormat="1" ht="17.149999999999999" customHeight="1" x14ac:dyDescent="0.2">
      <c r="A158" s="14" t="s">
        <v>89</v>
      </c>
      <c r="B158" s="202"/>
      <c r="C158" s="7">
        <v>119.45300915664143</v>
      </c>
      <c r="D158" s="7">
        <v>120.7157699884377</v>
      </c>
      <c r="E158" s="7">
        <v>124.13360599737038</v>
      </c>
      <c r="F158" s="13">
        <v>109.60199031313273</v>
      </c>
    </row>
    <row r="159" spans="1:6" s="6" customFormat="1" ht="17.149999999999999" customHeight="1" x14ac:dyDescent="0.2">
      <c r="A159" s="14" t="s">
        <v>90</v>
      </c>
      <c r="B159" s="202"/>
      <c r="C159" s="7">
        <v>119.62695007450611</v>
      </c>
      <c r="D159" s="7">
        <v>120.92785546879914</v>
      </c>
      <c r="E159" s="7">
        <v>124.44341265221082</v>
      </c>
      <c r="F159" s="13">
        <v>109.49631578396375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119.6000305925747</v>
      </c>
      <c r="D161" s="7">
        <v>120.91799543690141</v>
      </c>
      <c r="E161" s="7">
        <v>124.49870928414374</v>
      </c>
      <c r="F161" s="13">
        <v>109.27458578396376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119.72411756243518</v>
      </c>
      <c r="D162" s="7">
        <v>120.98689948842629</v>
      </c>
      <c r="E162" s="7">
        <v>124.51702566950576</v>
      </c>
      <c r="F162" s="13">
        <v>109.50798578396375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120.09724065267503</v>
      </c>
      <c r="D163" s="7">
        <v>121.31987091611762</v>
      </c>
      <c r="E163" s="7">
        <v>124.62803509503539</v>
      </c>
      <c r="F163" s="13">
        <v>110.56271120507884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120.26225273334784</v>
      </c>
      <c r="D164" s="7">
        <v>121.42443505818531</v>
      </c>
      <c r="E164" s="7">
        <v>124.64344933596098</v>
      </c>
      <c r="F164" s="13">
        <v>110.95716414133646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120.02629294475331</v>
      </c>
      <c r="D165" s="7">
        <v>121.30797528155745</v>
      </c>
      <c r="E165" s="7">
        <v>124.64908573681365</v>
      </c>
      <c r="F165" s="13">
        <v>110.44368414133648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120.54372097796383</v>
      </c>
      <c r="D166" s="7">
        <v>121.72344261265368</v>
      </c>
      <c r="E166" s="7">
        <v>125.05419193170367</v>
      </c>
      <c r="F166" s="13">
        <v>110.89284278608289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120.50658352443072</v>
      </c>
      <c r="D167" s="7">
        <v>121.70194097888574</v>
      </c>
      <c r="E167" s="7">
        <v>124.86457776621214</v>
      </c>
      <c r="F167" s="13">
        <v>111.41799278608288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120.42999273692958</v>
      </c>
      <c r="D168" s="7">
        <v>121.64950294813599</v>
      </c>
      <c r="E168" s="7">
        <v>124.95076747667763</v>
      </c>
      <c r="F168" s="13">
        <v>110.91477883491879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121.01168030092012</v>
      </c>
      <c r="D169" s="7">
        <v>122.21819509023271</v>
      </c>
      <c r="E169" s="7">
        <v>125.42024256168236</v>
      </c>
      <c r="F169" s="13">
        <v>111.80609514905615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121.06949732657642</v>
      </c>
      <c r="D170" s="7">
        <v>122.20931216017483</v>
      </c>
      <c r="E170" s="7">
        <v>125.22568514817966</v>
      </c>
      <c r="F170" s="13">
        <v>112.40097006312504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120.90666375945837</v>
      </c>
      <c r="D171" s="7">
        <v>122.06531452953985</v>
      </c>
      <c r="E171" s="7">
        <v>125.07480117786571</v>
      </c>
      <c r="F171" s="13">
        <v>112.27936474790877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121.59076831751823</v>
      </c>
      <c r="D172" s="7">
        <v>122.8460083896163</v>
      </c>
      <c r="E172" s="7">
        <v>126.02855152959222</v>
      </c>
      <c r="F172" s="13">
        <v>112.49733069636125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121.62120137232972</v>
      </c>
      <c r="D174" s="7">
        <v>122.88780735250614</v>
      </c>
      <c r="E174" s="7">
        <v>126.0570310214093</v>
      </c>
      <c r="F174" s="13">
        <v>112.58244059239922</v>
      </c>
    </row>
    <row r="175" spans="1:6" s="6" customFormat="1" ht="17.149999999999999" customHeight="1" x14ac:dyDescent="0.2">
      <c r="A175" s="14" t="s">
        <v>91</v>
      </c>
      <c r="B175" s="202"/>
      <c r="C175" s="7">
        <v>121.49778736754598</v>
      </c>
      <c r="D175" s="7">
        <v>122.78650657931317</v>
      </c>
      <c r="E175" s="7">
        <v>125.99678666487273</v>
      </c>
      <c r="F175" s="13">
        <v>112.34763664123513</v>
      </c>
    </row>
    <row r="176" spans="1:6" s="6" customFormat="1" ht="17.149999999999999" customHeight="1" x14ac:dyDescent="0.2">
      <c r="A176" s="14" t="s">
        <v>92</v>
      </c>
      <c r="B176" s="202"/>
      <c r="C176" s="7">
        <v>121.14243340283699</v>
      </c>
      <c r="D176" s="7">
        <v>122.40204979373819</v>
      </c>
      <c r="E176" s="7">
        <v>125.49746714303754</v>
      </c>
      <c r="F176" s="13">
        <v>112.33667909329544</v>
      </c>
    </row>
    <row r="177" spans="1:6" s="6" customFormat="1" ht="17.149999999999999" customHeight="1" x14ac:dyDescent="0.2">
      <c r="A177" s="14" t="s">
        <v>93</v>
      </c>
      <c r="B177" s="202"/>
      <c r="C177" s="7">
        <v>120.97498968759696</v>
      </c>
      <c r="D177" s="7">
        <v>122.22588245738575</v>
      </c>
      <c r="E177" s="7">
        <v>125.2587221877462</v>
      </c>
      <c r="F177" s="13">
        <v>112.36399544301628</v>
      </c>
    </row>
    <row r="178" spans="1:6" s="6" customFormat="1" ht="17.149999999999999" customHeight="1" x14ac:dyDescent="0.2">
      <c r="A178" s="14" t="s">
        <v>403</v>
      </c>
      <c r="B178" s="202"/>
      <c r="C178" s="7">
        <v>120.83757359474144</v>
      </c>
      <c r="D178" s="7">
        <v>122.12457451112412</v>
      </c>
      <c r="E178" s="7">
        <v>125.04371437098156</v>
      </c>
      <c r="F178" s="13">
        <v>112.6324054430163</v>
      </c>
    </row>
    <row r="179" spans="1:6" s="6" customFormat="1" ht="17.149999999999999" customHeight="1" x14ac:dyDescent="0.2">
      <c r="A179" s="14" t="s">
        <v>73</v>
      </c>
      <c r="B179" s="202"/>
      <c r="C179" s="7">
        <v>120.76186646464373</v>
      </c>
      <c r="D179" s="7">
        <v>122.03323079458009</v>
      </c>
      <c r="E179" s="7">
        <v>124.96924144219595</v>
      </c>
      <c r="F179" s="13">
        <v>112.4862029744414</v>
      </c>
    </row>
    <row r="180" spans="1:6" s="6" customFormat="1" ht="17.149999999999999" customHeight="1" x14ac:dyDescent="0.2">
      <c r="A180" s="14" t="s">
        <v>74</v>
      </c>
      <c r="B180" s="202"/>
      <c r="C180" s="7">
        <v>120.9273286842886</v>
      </c>
      <c r="D180" s="7">
        <v>122.16381905080607</v>
      </c>
      <c r="E180" s="7">
        <v>125.08256742575502</v>
      </c>
      <c r="F180" s="13">
        <v>112.67292297444139</v>
      </c>
    </row>
    <row r="181" spans="1:6" s="6" customFormat="1" ht="17.149999999999999" customHeight="1" x14ac:dyDescent="0.2">
      <c r="A181" s="14" t="s">
        <v>75</v>
      </c>
      <c r="B181" s="202"/>
      <c r="C181" s="7">
        <v>120.93005228203619</v>
      </c>
      <c r="D181" s="7">
        <v>122.17061737434923</v>
      </c>
      <c r="E181" s="7">
        <v>125.06231355837448</v>
      </c>
      <c r="F181" s="13">
        <v>112.76768692561402</v>
      </c>
    </row>
    <row r="182" spans="1:6" s="6" customFormat="1" ht="17.149999999999999" customHeight="1" x14ac:dyDescent="0.2">
      <c r="A182" s="14" t="s">
        <v>76</v>
      </c>
      <c r="B182" s="202"/>
      <c r="C182" s="7">
        <v>121.00936599831569</v>
      </c>
      <c r="D182" s="7">
        <v>122.26327985816926</v>
      </c>
      <c r="E182" s="7">
        <v>125.17426968219567</v>
      </c>
      <c r="F182" s="13">
        <v>112.79761226711732</v>
      </c>
    </row>
    <row r="183" spans="1:6" s="6" customFormat="1" ht="17.149999999999999" customHeight="1" x14ac:dyDescent="0.2">
      <c r="A183" s="14" t="s">
        <v>88</v>
      </c>
      <c r="B183" s="202"/>
      <c r="C183" s="7">
        <v>121.20426513555086</v>
      </c>
      <c r="D183" s="7">
        <v>122.3800195950727</v>
      </c>
      <c r="E183" s="7">
        <v>125.29808727923955</v>
      </c>
      <c r="F183" s="13">
        <v>112.89133692138712</v>
      </c>
    </row>
    <row r="184" spans="1:6" s="6" customFormat="1" ht="17.149999999999999" customHeight="1" x14ac:dyDescent="0.2">
      <c r="A184" s="14" t="s">
        <v>89</v>
      </c>
      <c r="B184" s="202"/>
      <c r="C184" s="7">
        <v>121.12715991883823</v>
      </c>
      <c r="D184" s="7">
        <v>122.40677431895259</v>
      </c>
      <c r="E184" s="7">
        <v>125.28987324978566</v>
      </c>
      <c r="F184" s="13">
        <v>113.0317995642708</v>
      </c>
    </row>
    <row r="185" spans="1:6" s="6" customFormat="1" ht="17.149999999999999" customHeight="1" x14ac:dyDescent="0.2">
      <c r="A185" s="14" t="s">
        <v>90</v>
      </c>
      <c r="B185" s="202"/>
      <c r="C185" s="7">
        <v>121.26064204708979</v>
      </c>
      <c r="D185" s="7">
        <v>122.5459755070151</v>
      </c>
      <c r="E185" s="7">
        <v>125.43813999158728</v>
      </c>
      <c r="F185" s="13">
        <v>113.14152228507299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122.04034782143438</v>
      </c>
      <c r="D187" s="7">
        <v>123.31976024751458</v>
      </c>
      <c r="E187" s="7">
        <v>126.38548919362321</v>
      </c>
      <c r="F187" s="13">
        <v>113.3509273479232</v>
      </c>
    </row>
    <row r="188" spans="1:6" s="6" customFormat="1" ht="17.149999999999999" customHeight="1" x14ac:dyDescent="0.2">
      <c r="A188" s="14" t="s">
        <v>91</v>
      </c>
      <c r="B188" s="202"/>
      <c r="C188" s="7">
        <v>122.59903615734299</v>
      </c>
      <c r="D188" s="7">
        <v>123.87502623467319</v>
      </c>
      <c r="E188" s="7">
        <v>127.1294613525649</v>
      </c>
      <c r="F188" s="13">
        <v>113.29257734792321</v>
      </c>
    </row>
    <row r="189" spans="1:6" s="6" customFormat="1" ht="17.149999999999999" customHeight="1" x14ac:dyDescent="0.2">
      <c r="A189" s="14" t="s">
        <v>92</v>
      </c>
      <c r="B189" s="202"/>
      <c r="C189" s="7">
        <v>123.08557121855205</v>
      </c>
      <c r="D189" s="7">
        <v>124.38244164721279</v>
      </c>
      <c r="E189" s="7">
        <v>127.61254630539318</v>
      </c>
      <c r="F189" s="13">
        <v>113.87910813285751</v>
      </c>
    </row>
    <row r="190" spans="1:6" s="6" customFormat="1" ht="17.149999999999999" customHeight="1" x14ac:dyDescent="0.2">
      <c r="A190" s="14" t="s">
        <v>93</v>
      </c>
      <c r="B190" s="202"/>
      <c r="C190" s="7">
        <v>123.12107739107431</v>
      </c>
      <c r="D190" s="7">
        <v>124.41720725951787</v>
      </c>
      <c r="E190" s="7">
        <v>127.64723676081299</v>
      </c>
      <c r="F190" s="13">
        <v>113.91411813285751</v>
      </c>
    </row>
    <row r="191" spans="1:6" s="6" customFormat="1" ht="17.149999999999999" customHeight="1" x14ac:dyDescent="0.2">
      <c r="A191" s="14" t="s">
        <v>403</v>
      </c>
      <c r="B191" s="202"/>
      <c r="C191" s="7">
        <v>123.18505105878586</v>
      </c>
      <c r="D191" s="7">
        <v>124.53994593766637</v>
      </c>
      <c r="E191" s="7">
        <v>127.72680388346132</v>
      </c>
      <c r="F191" s="13">
        <v>114.17723778739438</v>
      </c>
    </row>
    <row r="192" spans="1:6" s="6" customFormat="1" ht="17.149999999999999" customHeight="1" x14ac:dyDescent="0.2">
      <c r="A192" s="14" t="s">
        <v>73</v>
      </c>
      <c r="B192" s="202"/>
      <c r="C192" s="7">
        <v>124.18728383064693</v>
      </c>
      <c r="D192" s="7">
        <v>125.66448333832992</v>
      </c>
      <c r="E192" s="7">
        <v>128.9959580855722</v>
      </c>
      <c r="F192" s="13">
        <v>114.83152463641287</v>
      </c>
    </row>
    <row r="193" spans="1:6" s="6" customFormat="1" ht="17.149999999999999" customHeight="1" x14ac:dyDescent="0.2">
      <c r="A193" s="14" t="s">
        <v>74</v>
      </c>
      <c r="B193" s="202"/>
      <c r="C193" s="7">
        <v>124.43435933718736</v>
      </c>
      <c r="D193" s="7">
        <v>125.83413745640684</v>
      </c>
      <c r="E193" s="7">
        <v>129.2500861897523</v>
      </c>
      <c r="F193" s="13">
        <v>114.72649463641287</v>
      </c>
    </row>
    <row r="194" spans="1:6" s="6" customFormat="1" ht="17.149999999999999" customHeight="1" x14ac:dyDescent="0.2">
      <c r="A194" s="14" t="s">
        <v>75</v>
      </c>
      <c r="B194" s="202"/>
      <c r="C194" s="7">
        <v>124.80277720051737</v>
      </c>
      <c r="D194" s="7">
        <v>126.22554204665525</v>
      </c>
      <c r="E194" s="7">
        <v>129.67565192872107</v>
      </c>
      <c r="F194" s="13">
        <v>115.00681739612827</v>
      </c>
    </row>
    <row r="195" spans="1:6" s="6" customFormat="1" ht="17.149999999999999" customHeight="1" x14ac:dyDescent="0.2">
      <c r="A195" s="14" t="s">
        <v>76</v>
      </c>
      <c r="B195" s="202"/>
      <c r="C195" s="7">
        <v>125.25351889923579</v>
      </c>
      <c r="D195" s="7">
        <v>126.7179572481505</v>
      </c>
      <c r="E195" s="7">
        <v>130.27904727140069</v>
      </c>
      <c r="F195" s="13">
        <v>115.13835839703773</v>
      </c>
    </row>
    <row r="196" spans="1:6" s="6" customFormat="1" ht="17.149999999999999" customHeight="1" x14ac:dyDescent="0.2">
      <c r="A196" s="14" t="s">
        <v>88</v>
      </c>
      <c r="B196" s="202"/>
      <c r="C196" s="7">
        <v>125.41991045044867</v>
      </c>
      <c r="D196" s="7">
        <v>126.82238868906327</v>
      </c>
      <c r="E196" s="7">
        <v>130.44724047284265</v>
      </c>
      <c r="F196" s="13">
        <v>115.03545567786244</v>
      </c>
    </row>
    <row r="197" spans="1:6" s="6" customFormat="1" ht="17.149999999999999" customHeight="1" x14ac:dyDescent="0.2">
      <c r="A197" s="14" t="s">
        <v>89</v>
      </c>
      <c r="B197" s="202"/>
      <c r="C197" s="7">
        <v>126.41426817284521</v>
      </c>
      <c r="D197" s="7">
        <v>127.81224573533207</v>
      </c>
      <c r="E197" s="7">
        <v>131.54069770853096</v>
      </c>
      <c r="F197" s="13">
        <v>115.68843591771937</v>
      </c>
    </row>
    <row r="198" spans="1:6" s="6" customFormat="1" ht="17.149999999999999" customHeight="1" x14ac:dyDescent="0.2">
      <c r="A198" s="14" t="s">
        <v>90</v>
      </c>
      <c r="B198" s="202"/>
      <c r="C198" s="7">
        <v>127.44690835128503</v>
      </c>
      <c r="D198" s="7">
        <v>128.96464736301218</v>
      </c>
      <c r="E198" s="7">
        <v>132.92651639437446</v>
      </c>
      <c r="F198" s="13">
        <v>116.08183513858253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127.55340620277369</v>
      </c>
      <c r="D200" s="7">
        <v>129.11056954111018</v>
      </c>
      <c r="E200" s="7">
        <v>133.17236169750927</v>
      </c>
      <c r="F200" s="13">
        <v>115.90283722302331</v>
      </c>
    </row>
    <row r="201" spans="1:6" s="6" customFormat="1" ht="17.149999999999999" customHeight="1" x14ac:dyDescent="0.2">
      <c r="A201" s="14" t="s">
        <v>91</v>
      </c>
      <c r="B201" s="202"/>
      <c r="C201" s="7">
        <v>127.73770439407622</v>
      </c>
      <c r="D201" s="7">
        <v>129.21499116481149</v>
      </c>
      <c r="E201" s="7">
        <v>133.23711842306014</v>
      </c>
      <c r="F201" s="13">
        <v>116.13623722302331</v>
      </c>
    </row>
    <row r="202" spans="1:6" s="6" customFormat="1" ht="17.149999999999999" customHeight="1" x14ac:dyDescent="0.2">
      <c r="A202" s="14" t="s">
        <v>92</v>
      </c>
      <c r="B202" s="202"/>
      <c r="C202" s="7">
        <v>129.09540945653623</v>
      </c>
      <c r="D202" s="7">
        <v>130.69552182505038</v>
      </c>
      <c r="E202" s="7">
        <v>135.16472401863774</v>
      </c>
      <c r="F202" s="13">
        <v>116.16301401188879</v>
      </c>
    </row>
    <row r="203" spans="1:6" s="6" customFormat="1" ht="17.149999999999999" customHeight="1" x14ac:dyDescent="0.2">
      <c r="A203" s="14" t="s">
        <v>93</v>
      </c>
      <c r="B203" s="202"/>
      <c r="C203" s="7">
        <v>130.42372857974772</v>
      </c>
      <c r="D203" s="7">
        <v>131.9905254600001</v>
      </c>
      <c r="E203" s="7">
        <v>136.49352696461057</v>
      </c>
      <c r="F203" s="13">
        <v>117.34811240419189</v>
      </c>
    </row>
    <row r="204" spans="1:6" s="6" customFormat="1" ht="17.149999999999999" customHeight="1" x14ac:dyDescent="0.2">
      <c r="A204" s="14" t="s">
        <v>403</v>
      </c>
      <c r="B204" s="202"/>
      <c r="C204" s="7">
        <v>131.41353327395137</v>
      </c>
      <c r="D204" s="7">
        <v>133.2128427450009</v>
      </c>
      <c r="E204" s="7">
        <v>137.90816511535652</v>
      </c>
      <c r="F204" s="13">
        <v>117.94505979921868</v>
      </c>
    </row>
    <row r="205" spans="1:6" s="6" customFormat="1" ht="17.149999999999999" customHeight="1" x14ac:dyDescent="0.2">
      <c r="A205" s="14" t="s">
        <v>73</v>
      </c>
      <c r="B205" s="202"/>
      <c r="C205" s="7">
        <v>133.44827509867773</v>
      </c>
      <c r="D205" s="7">
        <v>135.36176488629448</v>
      </c>
      <c r="E205" s="7">
        <v>140.47115044372995</v>
      </c>
      <c r="F205" s="13">
        <v>118.74757239340899</v>
      </c>
    </row>
    <row r="206" spans="1:6" s="6" customFormat="1" ht="17.149999999999999" customHeight="1" x14ac:dyDescent="0.2">
      <c r="A206" s="14" t="s">
        <v>74</v>
      </c>
      <c r="B206" s="202"/>
      <c r="C206" s="52">
        <v>133.41634888750673</v>
      </c>
      <c r="D206" s="52">
        <v>135.32721644871089</v>
      </c>
      <c r="E206" s="52">
        <v>140.48043565190628</v>
      </c>
      <c r="F206" s="63">
        <v>118.57049006008907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134.53087452826577</v>
      </c>
      <c r="D207" s="53">
        <v>136.53328250298969</v>
      </c>
      <c r="E207" s="53">
        <v>141.87805906484846</v>
      </c>
      <c r="F207" s="67">
        <v>119.15366892089116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5">
    <tabColor rgb="FFFFC000"/>
  </sheetPr>
  <dimension ref="A1:F209"/>
  <sheetViews>
    <sheetView zoomScale="70" zoomScaleNormal="70" zoomScaleSheetLayoutView="75" workbookViewId="0">
      <pane ySplit="13" topLeftCell="A14" activePane="bottomLeft" state="frozen"/>
      <selection pane="bottomLeft"/>
    </sheetView>
  </sheetViews>
  <sheetFormatPr defaultColWidth="9" defaultRowHeight="14" x14ac:dyDescent="0.2"/>
  <cols>
    <col min="1" max="1" width="17.6328125" style="79" customWidth="1"/>
    <col min="2" max="6" width="12.6328125" style="79" customWidth="1"/>
    <col min="7" max="16384" width="9" style="79"/>
  </cols>
  <sheetData>
    <row r="1" spans="1:6" s="77" customFormat="1" ht="26.5" x14ac:dyDescent="0.35">
      <c r="A1" s="1"/>
      <c r="B1" s="79"/>
      <c r="C1" s="1" t="s">
        <v>166</v>
      </c>
      <c r="D1" s="1"/>
      <c r="E1" s="79"/>
      <c r="F1" s="1"/>
    </row>
    <row r="2" spans="1:6" s="77" customFormat="1" ht="18.75" customHeight="1" x14ac:dyDescent="0.3">
      <c r="A2" s="2"/>
      <c r="B2" s="79"/>
      <c r="C2" s="2" t="s">
        <v>167</v>
      </c>
      <c r="D2" s="2"/>
      <c r="E2" s="79"/>
      <c r="F2" s="79"/>
    </row>
    <row r="3" spans="1:6" s="77" customFormat="1" ht="13.5" customHeight="1" x14ac:dyDescent="0.3">
      <c r="A3" s="78"/>
      <c r="B3" s="79"/>
      <c r="C3" s="80"/>
      <c r="E3" s="79"/>
      <c r="F3" s="79"/>
    </row>
    <row r="4" spans="1:6" s="77" customFormat="1" ht="21" x14ac:dyDescent="0.3">
      <c r="A4" s="3"/>
      <c r="B4" s="79"/>
      <c r="C4" s="3" t="s">
        <v>85</v>
      </c>
      <c r="D4" s="3"/>
      <c r="E4" s="79"/>
      <c r="F4" s="3"/>
    </row>
    <row r="5" spans="1:6" ht="18" customHeight="1" x14ac:dyDescent="0.2">
      <c r="A5" s="136"/>
      <c r="B5" s="136"/>
      <c r="C5" s="136"/>
      <c r="D5" s="136"/>
      <c r="E5" s="136"/>
      <c r="F5" s="137" t="s">
        <v>262</v>
      </c>
    </row>
    <row r="6" spans="1:6" ht="18" customHeight="1" thickBot="1" x14ac:dyDescent="0.25">
      <c r="A6" s="136"/>
      <c r="B6" s="136"/>
      <c r="C6" s="136"/>
      <c r="D6" s="136"/>
      <c r="E6" s="136"/>
      <c r="F6" s="137" t="s">
        <v>263</v>
      </c>
    </row>
    <row r="7" spans="1:6" ht="20.25" customHeight="1" x14ac:dyDescent="0.25">
      <c r="A7" s="138" t="s">
        <v>1</v>
      </c>
      <c r="B7" s="213"/>
      <c r="C7" s="293" t="s">
        <v>125</v>
      </c>
      <c r="D7" s="288"/>
      <c r="E7" s="288"/>
      <c r="F7" s="289"/>
    </row>
    <row r="8" spans="1:6" ht="20.25" customHeight="1" x14ac:dyDescent="0.2">
      <c r="A8" s="140"/>
      <c r="B8" s="214" t="s">
        <v>55</v>
      </c>
      <c r="C8" s="299"/>
      <c r="D8" s="291"/>
      <c r="E8" s="291"/>
      <c r="F8" s="292"/>
    </row>
    <row r="9" spans="1:6" ht="20.25" customHeight="1" x14ac:dyDescent="0.25">
      <c r="A9" s="142"/>
      <c r="B9" s="4"/>
      <c r="C9" s="215"/>
      <c r="D9" s="143"/>
      <c r="E9" s="143"/>
      <c r="F9" s="144"/>
    </row>
    <row r="10" spans="1:6" ht="10.5" customHeight="1" x14ac:dyDescent="0.25">
      <c r="A10" s="142"/>
      <c r="B10" s="4"/>
      <c r="C10" s="216"/>
      <c r="D10" s="145"/>
      <c r="E10" s="146"/>
      <c r="F10" s="147"/>
    </row>
    <row r="11" spans="1:6" ht="20.25" customHeight="1" x14ac:dyDescent="0.25">
      <c r="A11" s="148"/>
      <c r="B11" s="220" t="s">
        <v>2</v>
      </c>
      <c r="C11" s="150" t="s">
        <v>3</v>
      </c>
      <c r="D11" s="150" t="s">
        <v>4</v>
      </c>
      <c r="E11" s="151" t="s">
        <v>56</v>
      </c>
      <c r="F11" s="152" t="s">
        <v>57</v>
      </c>
    </row>
    <row r="12" spans="1:6" ht="20.25" customHeight="1" x14ac:dyDescent="0.25">
      <c r="A12" s="153" t="s">
        <v>58</v>
      </c>
      <c r="B12" s="221" t="s">
        <v>59</v>
      </c>
      <c r="C12" s="101" t="s">
        <v>404</v>
      </c>
      <c r="D12" s="250" t="s">
        <v>24</v>
      </c>
      <c r="E12" s="101" t="s">
        <v>405</v>
      </c>
      <c r="F12" s="232" t="s">
        <v>407</v>
      </c>
    </row>
    <row r="13" spans="1:6" s="16" customFormat="1" ht="20.25" customHeight="1" x14ac:dyDescent="0.25">
      <c r="A13" s="155" t="s">
        <v>5</v>
      </c>
      <c r="B13" s="72"/>
      <c r="C13" s="105" t="s">
        <v>6</v>
      </c>
      <c r="D13" s="251" t="s">
        <v>6</v>
      </c>
      <c r="E13" s="105" t="s">
        <v>406</v>
      </c>
      <c r="F13" s="252"/>
    </row>
    <row r="14" spans="1:6" s="108" customFormat="1" ht="17.149999999999999" customHeight="1" x14ac:dyDescent="0.2">
      <c r="A14" s="180" t="s">
        <v>11</v>
      </c>
      <c r="B14" s="181" t="s">
        <v>71</v>
      </c>
      <c r="C14" s="106">
        <v>101.718586904234</v>
      </c>
      <c r="D14" s="106">
        <v>105.02063341739699</v>
      </c>
      <c r="E14" s="106">
        <v>108.947545536178</v>
      </c>
      <c r="F14" s="156">
        <v>93.305651089553294</v>
      </c>
    </row>
    <row r="15" spans="1:6" s="108" customFormat="1" ht="17.149999999999999" customHeight="1" x14ac:dyDescent="0.2">
      <c r="A15" s="182">
        <v>1981</v>
      </c>
      <c r="B15" s="183"/>
      <c r="C15" s="109">
        <v>104.668425924457</v>
      </c>
      <c r="D15" s="109">
        <v>107.856190519666</v>
      </c>
      <c r="E15" s="109">
        <v>111.45333908351</v>
      </c>
      <c r="F15" s="157">
        <v>97.131182784225004</v>
      </c>
    </row>
    <row r="16" spans="1:6" s="108" customFormat="1" ht="17.149999999999999" customHeight="1" x14ac:dyDescent="0.2">
      <c r="A16" s="182">
        <v>1982</v>
      </c>
      <c r="B16" s="183"/>
      <c r="C16" s="109">
        <v>105.48217461969</v>
      </c>
      <c r="D16" s="109">
        <v>108.486314320171</v>
      </c>
      <c r="E16" s="109">
        <v>111.88912926565401</v>
      </c>
      <c r="F16" s="157">
        <v>98.157544946210095</v>
      </c>
    </row>
    <row r="17" spans="1:6" s="108" customFormat="1" ht="17.149999999999999" customHeight="1" x14ac:dyDescent="0.2">
      <c r="A17" s="182">
        <v>1983</v>
      </c>
      <c r="B17" s="183"/>
      <c r="C17" s="109">
        <v>103.75295864231801</v>
      </c>
      <c r="D17" s="109">
        <v>106.280881018405</v>
      </c>
      <c r="E17" s="109">
        <v>108.947545536178</v>
      </c>
      <c r="F17" s="157">
        <v>98.344156248389197</v>
      </c>
    </row>
    <row r="18" spans="1:6" s="108" customFormat="1" ht="17.149999999999999" customHeight="1" x14ac:dyDescent="0.2">
      <c r="A18" s="184">
        <v>1984</v>
      </c>
      <c r="B18" s="185"/>
      <c r="C18" s="111">
        <v>104.668425924457</v>
      </c>
      <c r="D18" s="111">
        <v>106.91100481891</v>
      </c>
      <c r="E18" s="111">
        <v>109.60123080939501</v>
      </c>
      <c r="F18" s="158">
        <v>98.997295806015998</v>
      </c>
    </row>
    <row r="19" spans="1:6" s="108" customFormat="1" ht="17.149999999999999" customHeight="1" x14ac:dyDescent="0.2">
      <c r="A19" s="182">
        <v>1985</v>
      </c>
      <c r="B19" s="181" t="s">
        <v>65</v>
      </c>
      <c r="C19" s="109">
        <v>104.159832989935</v>
      </c>
      <c r="D19" s="109">
        <v>106.280881018405</v>
      </c>
      <c r="E19" s="109">
        <v>108.511755354033</v>
      </c>
      <c r="F19" s="157">
        <v>99.557129712553305</v>
      </c>
    </row>
    <row r="20" spans="1:6" s="108" customFormat="1" ht="17.149999999999999" customHeight="1" x14ac:dyDescent="0.2">
      <c r="A20" s="182">
        <v>1986</v>
      </c>
      <c r="B20" s="181"/>
      <c r="C20" s="109">
        <v>102.597435495086</v>
      </c>
      <c r="D20" s="109">
        <v>104.36782516007401</v>
      </c>
      <c r="E20" s="109">
        <v>106.233008491598</v>
      </c>
      <c r="F20" s="157">
        <v>98.760672674852898</v>
      </c>
    </row>
    <row r="21" spans="1:6" s="108" customFormat="1" ht="17.149999999999999" customHeight="1" x14ac:dyDescent="0.2">
      <c r="A21" s="182">
        <v>1987</v>
      </c>
      <c r="B21" s="181"/>
      <c r="C21" s="109">
        <v>103.639033824986</v>
      </c>
      <c r="D21" s="109">
        <v>105.430633970258</v>
      </c>
      <c r="E21" s="109">
        <v>107.535149555847</v>
      </c>
      <c r="F21" s="157">
        <v>99.158901193703201</v>
      </c>
    </row>
    <row r="22" spans="1:6" s="108" customFormat="1" ht="17.149999999999999" customHeight="1" x14ac:dyDescent="0.2">
      <c r="A22" s="182">
        <v>1988</v>
      </c>
      <c r="B22" s="181"/>
      <c r="C22" s="109">
        <v>107.59710747860299</v>
      </c>
      <c r="D22" s="109">
        <v>109.575588329976</v>
      </c>
      <c r="E22" s="109">
        <v>112.74371381284</v>
      </c>
      <c r="F22" s="157">
        <v>100.552701009679</v>
      </c>
    </row>
    <row r="23" spans="1:6" s="108" customFormat="1" ht="17.149999999999999" customHeight="1" x14ac:dyDescent="0.2">
      <c r="A23" s="184">
        <v>1989</v>
      </c>
      <c r="B23" s="186"/>
      <c r="C23" s="111">
        <v>111.242701633251</v>
      </c>
      <c r="D23" s="111">
        <v>113.29541916562</v>
      </c>
      <c r="E23" s="111">
        <v>117.084184027002</v>
      </c>
      <c r="F23" s="158">
        <v>102.44428647421699</v>
      </c>
    </row>
    <row r="24" spans="1:6" s="108" customFormat="1" ht="17.149999999999999" customHeight="1" x14ac:dyDescent="0.2">
      <c r="A24" s="182">
        <v>1990</v>
      </c>
      <c r="B24" s="181" t="s">
        <v>66</v>
      </c>
      <c r="C24" s="109">
        <v>118.950529274506</v>
      </c>
      <c r="D24" s="109">
        <v>121.479047004037</v>
      </c>
      <c r="E24" s="109">
        <v>126.958753764219</v>
      </c>
      <c r="F24" s="157">
        <v>105.82922888444401</v>
      </c>
    </row>
    <row r="25" spans="1:6" s="108" customFormat="1" ht="17.149999999999999" customHeight="1" x14ac:dyDescent="0.2">
      <c r="A25" s="182">
        <v>1991</v>
      </c>
      <c r="B25" s="181"/>
      <c r="C25" s="109">
        <v>128.70447267501601</v>
      </c>
      <c r="D25" s="109">
        <v>131.80476599938001</v>
      </c>
      <c r="E25" s="109">
        <v>137.36937157288401</v>
      </c>
      <c r="F25" s="157">
        <v>116.094664086235</v>
      </c>
    </row>
    <row r="26" spans="1:6" s="108" customFormat="1" ht="17.149999999999999" customHeight="1" x14ac:dyDescent="0.2">
      <c r="A26" s="182">
        <v>1992</v>
      </c>
      <c r="B26" s="181"/>
      <c r="C26" s="109">
        <v>130.964532731231</v>
      </c>
      <c r="D26" s="109">
        <v>134.11286789245699</v>
      </c>
      <c r="E26" s="109">
        <v>138.13112409547</v>
      </c>
      <c r="F26" s="157">
        <v>121.703613217111</v>
      </c>
    </row>
    <row r="27" spans="1:6" s="108" customFormat="1" ht="17.149999999999999" customHeight="1" x14ac:dyDescent="0.2">
      <c r="A27" s="182">
        <v>1993</v>
      </c>
      <c r="B27" s="181"/>
      <c r="C27" s="109">
        <v>126.563363148075</v>
      </c>
      <c r="D27" s="109">
        <v>129.01074791828799</v>
      </c>
      <c r="E27" s="109">
        <v>130.640557623381</v>
      </c>
      <c r="F27" s="157">
        <v>123.396880879262</v>
      </c>
    </row>
    <row r="28" spans="1:6" s="108" customFormat="1" ht="17.149999999999999" customHeight="1" x14ac:dyDescent="0.2">
      <c r="A28" s="184">
        <v>1994</v>
      </c>
      <c r="B28" s="186"/>
      <c r="C28" s="111">
        <v>119.78318297942801</v>
      </c>
      <c r="D28" s="111">
        <v>121.357567957033</v>
      </c>
      <c r="E28" s="111">
        <v>120.86473358353599</v>
      </c>
      <c r="F28" s="158">
        <v>121.068637843804</v>
      </c>
    </row>
    <row r="29" spans="1:6" s="108" customFormat="1" ht="17.149999999999999" customHeight="1" x14ac:dyDescent="0.2">
      <c r="A29" s="182">
        <v>1995</v>
      </c>
      <c r="B29" s="181" t="s">
        <v>67</v>
      </c>
      <c r="C29" s="109">
        <v>115.500963925546</v>
      </c>
      <c r="D29" s="109">
        <v>116.619885123876</v>
      </c>
      <c r="E29" s="109">
        <v>116.67509470931699</v>
      </c>
      <c r="F29" s="157">
        <v>114.930542568506</v>
      </c>
    </row>
    <row r="30" spans="1:6" s="108" customFormat="1" ht="17.149999999999999" customHeight="1" x14ac:dyDescent="0.2">
      <c r="A30" s="182">
        <v>1996</v>
      </c>
      <c r="B30" s="181"/>
      <c r="C30" s="109">
        <v>113.540959160032</v>
      </c>
      <c r="D30" s="109">
        <v>114.409446868339</v>
      </c>
      <c r="E30" s="109">
        <v>115.14753375005201</v>
      </c>
      <c r="F30" s="157">
        <v>110.78179704465499</v>
      </c>
    </row>
    <row r="31" spans="1:6" s="108" customFormat="1" ht="17.149999999999999" customHeight="1" x14ac:dyDescent="0.2">
      <c r="A31" s="182">
        <v>1997</v>
      </c>
      <c r="B31" s="181"/>
      <c r="C31" s="109">
        <v>113.32099176432099</v>
      </c>
      <c r="D31" s="109">
        <v>114.054304231711</v>
      </c>
      <c r="E31" s="109">
        <v>114.79437636601899</v>
      </c>
      <c r="F31" s="157">
        <v>110.425595248837</v>
      </c>
    </row>
    <row r="32" spans="1:6" s="108" customFormat="1" ht="17.149999999999999" customHeight="1" x14ac:dyDescent="0.2">
      <c r="A32" s="182">
        <v>1998</v>
      </c>
      <c r="B32" s="181"/>
      <c r="C32" s="109">
        <v>109.982933916642</v>
      </c>
      <c r="D32" s="109">
        <v>110.43220887366201</v>
      </c>
      <c r="E32" s="109">
        <v>111.004224427775</v>
      </c>
      <c r="F32" s="157">
        <v>107.33518612102699</v>
      </c>
    </row>
    <row r="33" spans="1:6" s="108" customFormat="1" ht="17.149999999999999" customHeight="1" x14ac:dyDescent="0.2">
      <c r="A33" s="184">
        <v>1999</v>
      </c>
      <c r="B33" s="186"/>
      <c r="C33" s="111">
        <v>107.514672502461</v>
      </c>
      <c r="D33" s="111">
        <v>107.77360057644</v>
      </c>
      <c r="E33" s="111">
        <v>107.718415216742</v>
      </c>
      <c r="F33" s="158">
        <v>106.51837778679</v>
      </c>
    </row>
    <row r="34" spans="1:6" s="108" customFormat="1" ht="17.149999999999999" customHeight="1" x14ac:dyDescent="0.2">
      <c r="A34" s="187">
        <v>2000</v>
      </c>
      <c r="B34" s="188" t="s">
        <v>68</v>
      </c>
      <c r="C34" s="113">
        <v>105.440319936248</v>
      </c>
      <c r="D34" s="113">
        <v>105.545348472255</v>
      </c>
      <c r="E34" s="113">
        <v>105.279842762355</v>
      </c>
      <c r="F34" s="159">
        <v>104.925280280764</v>
      </c>
    </row>
    <row r="35" spans="1:6" s="108" customFormat="1" ht="17.149999999999999" customHeight="1" x14ac:dyDescent="0.2">
      <c r="A35" s="182">
        <v>2001</v>
      </c>
      <c r="B35" s="181"/>
      <c r="C35" s="109">
        <v>103.933854133647</v>
      </c>
      <c r="D35" s="109">
        <v>103.98855355660299</v>
      </c>
      <c r="E35" s="109">
        <v>103.495117352344</v>
      </c>
      <c r="F35" s="157">
        <v>103.822789924687</v>
      </c>
    </row>
    <row r="36" spans="1:6" s="108" customFormat="1" ht="17.149999999999999" customHeight="1" x14ac:dyDescent="0.2">
      <c r="A36" s="182">
        <v>2002</v>
      </c>
      <c r="B36" s="189"/>
      <c r="C36" s="115">
        <v>101.82092066115</v>
      </c>
      <c r="D36" s="115">
        <v>102.06200478616999</v>
      </c>
      <c r="E36" s="115">
        <v>101.65492898591999</v>
      </c>
      <c r="F36" s="160">
        <v>101.751047923122</v>
      </c>
    </row>
    <row r="37" spans="1:6" s="108" customFormat="1" ht="17.149999999999999" customHeight="1" x14ac:dyDescent="0.2">
      <c r="A37" s="182">
        <v>2003</v>
      </c>
      <c r="B37" s="190"/>
      <c r="C37" s="115">
        <v>99.052805849982306</v>
      </c>
      <c r="D37" s="115">
        <v>99.125229219276306</v>
      </c>
      <c r="E37" s="115">
        <v>99.671434065837005</v>
      </c>
      <c r="F37" s="160">
        <v>97.015358519518898</v>
      </c>
    </row>
    <row r="38" spans="1:6" s="108" customFormat="1" ht="17.149999999999999" customHeight="1" x14ac:dyDescent="0.2">
      <c r="A38" s="182">
        <v>2004</v>
      </c>
      <c r="B38" s="190"/>
      <c r="C38" s="115">
        <v>99.476520983594696</v>
      </c>
      <c r="D38" s="115">
        <v>99.517177372410899</v>
      </c>
      <c r="E38" s="115">
        <v>101.415152558419</v>
      </c>
      <c r="F38" s="160">
        <v>94.807636800661896</v>
      </c>
    </row>
    <row r="39" spans="1:6" s="108" customFormat="1" ht="17.149999999999999" customHeight="1" x14ac:dyDescent="0.2">
      <c r="A39" s="191">
        <v>2005</v>
      </c>
      <c r="B39" s="192" t="s">
        <v>69</v>
      </c>
      <c r="C39" s="117">
        <v>98.910227238515404</v>
      </c>
      <c r="D39" s="117">
        <v>98.918116205660297</v>
      </c>
      <c r="E39" s="117">
        <v>100.56152919379799</v>
      </c>
      <c r="F39" s="161">
        <v>94.703762085223104</v>
      </c>
    </row>
    <row r="40" spans="1:6" s="108" customFormat="1" ht="17.149999999999999" customHeight="1" x14ac:dyDescent="0.2">
      <c r="A40" s="182">
        <v>2006</v>
      </c>
      <c r="B40" s="193"/>
      <c r="C40" s="119">
        <v>99.797592648590197</v>
      </c>
      <c r="D40" s="119">
        <v>99.787744583750694</v>
      </c>
      <c r="E40" s="119">
        <v>100.34930646865</v>
      </c>
      <c r="F40" s="162">
        <v>98.347680119986293</v>
      </c>
    </row>
    <row r="41" spans="1:6" s="108" customFormat="1" ht="17.149999999999999" customHeight="1" x14ac:dyDescent="0.2">
      <c r="A41" s="182">
        <v>2007</v>
      </c>
      <c r="B41" s="189"/>
      <c r="C41" s="119">
        <v>101.713826763988</v>
      </c>
      <c r="D41" s="119">
        <v>101.835433082295</v>
      </c>
      <c r="E41" s="119">
        <v>101.983809561987</v>
      </c>
      <c r="F41" s="162">
        <v>101.454937714984</v>
      </c>
    </row>
    <row r="42" spans="1:6" s="108" customFormat="1" ht="17.149999999999999" customHeight="1" x14ac:dyDescent="0.2">
      <c r="A42" s="182">
        <v>2008</v>
      </c>
      <c r="B42" s="189"/>
      <c r="C42" s="119">
        <v>110.844919325341</v>
      </c>
      <c r="D42" s="119">
        <v>111.28794610392301</v>
      </c>
      <c r="E42" s="119">
        <v>114.523297477778</v>
      </c>
      <c r="F42" s="162">
        <v>102.991238890406</v>
      </c>
    </row>
    <row r="43" spans="1:6" s="108" customFormat="1" ht="17.149999999999999" customHeight="1" x14ac:dyDescent="0.2">
      <c r="A43" s="184">
        <v>2009</v>
      </c>
      <c r="B43" s="194"/>
      <c r="C43" s="121">
        <v>101.654141794168</v>
      </c>
      <c r="D43" s="121">
        <v>101.701105785267</v>
      </c>
      <c r="E43" s="121">
        <v>101.806261944488</v>
      </c>
      <c r="F43" s="163">
        <v>101.43144423573401</v>
      </c>
    </row>
    <row r="44" spans="1:6" s="108" customFormat="1" ht="17.149999999999999" customHeight="1" x14ac:dyDescent="0.2">
      <c r="A44" s="182">
        <v>2010</v>
      </c>
      <c r="B44" s="189" t="s">
        <v>124</v>
      </c>
      <c r="C44" s="119">
        <v>98.882618081304898</v>
      </c>
      <c r="D44" s="119">
        <v>98.843845346840595</v>
      </c>
      <c r="E44" s="119">
        <v>98.608139955814295</v>
      </c>
      <c r="F44" s="162">
        <v>99.4482862226577</v>
      </c>
    </row>
    <row r="45" spans="1:6" s="108" customFormat="1" ht="17.149999999999999" customHeight="1" x14ac:dyDescent="0.2">
      <c r="A45" s="195">
        <v>2011</v>
      </c>
      <c r="B45" s="196"/>
      <c r="C45" s="123">
        <v>100</v>
      </c>
      <c r="D45" s="123">
        <v>100</v>
      </c>
      <c r="E45" s="123">
        <v>100</v>
      </c>
      <c r="F45" s="164">
        <v>100</v>
      </c>
    </row>
    <row r="46" spans="1:6" s="108" customFormat="1" ht="17.149999999999999" customHeight="1" x14ac:dyDescent="0.2">
      <c r="A46" s="187">
        <v>2012</v>
      </c>
      <c r="B46" s="197"/>
      <c r="C46" s="125">
        <v>99.467996863500005</v>
      </c>
      <c r="D46" s="125">
        <v>99.475625241700001</v>
      </c>
      <c r="E46" s="125">
        <v>99.148286672300003</v>
      </c>
      <c r="F46" s="165">
        <v>100.2079777356</v>
      </c>
    </row>
    <row r="47" spans="1:6" s="108" customFormat="1" ht="17.149999999999999" customHeight="1" x14ac:dyDescent="0.2">
      <c r="A47" s="187">
        <v>2013</v>
      </c>
      <c r="B47" s="197"/>
      <c r="C47" s="125">
        <v>102.2145581898</v>
      </c>
      <c r="D47" s="125">
        <v>102.2656616581</v>
      </c>
      <c r="E47" s="125">
        <v>101.97588981289999</v>
      </c>
      <c r="F47" s="165">
        <v>102.91396635930001</v>
      </c>
    </row>
    <row r="48" spans="1:6" s="108" customFormat="1" ht="17.149999999999999" customHeight="1" x14ac:dyDescent="0.2">
      <c r="A48" s="187">
        <v>2014</v>
      </c>
      <c r="B48" s="197"/>
      <c r="C48" s="125">
        <v>108.9298320143</v>
      </c>
      <c r="D48" s="125">
        <v>109.069596671</v>
      </c>
      <c r="E48" s="125">
        <v>110.36702788069999</v>
      </c>
      <c r="F48" s="165">
        <v>106.1668620999</v>
      </c>
    </row>
    <row r="49" spans="1:6" s="108" customFormat="1" ht="17.149999999999999" customHeight="1" x14ac:dyDescent="0.2">
      <c r="A49" s="198">
        <v>2015</v>
      </c>
      <c r="B49" s="199">
        <f>DATEVALUE(LEFT(A49,4) &amp; "/1/1")</f>
        <v>42005</v>
      </c>
      <c r="C49" s="127">
        <v>111.9203978314</v>
      </c>
      <c r="D49" s="127">
        <v>112.1103275215</v>
      </c>
      <c r="E49" s="127">
        <v>114.19717375880001</v>
      </c>
      <c r="F49" s="166">
        <v>107.4414397437</v>
      </c>
    </row>
    <row r="50" spans="1:6" s="108" customFormat="1" ht="17.149999999999999" customHeight="1" x14ac:dyDescent="0.2">
      <c r="A50" s="187">
        <v>2016</v>
      </c>
      <c r="B50" s="197"/>
      <c r="C50" s="125">
        <v>109.82761288979999</v>
      </c>
      <c r="D50" s="125">
        <v>109.9748291489</v>
      </c>
      <c r="E50" s="125">
        <v>111.520157795</v>
      </c>
      <c r="F50" s="165">
        <v>106.5174752244</v>
      </c>
    </row>
    <row r="51" spans="1:6" s="108" customFormat="1" ht="17.149999999999999" customHeight="1" x14ac:dyDescent="0.2">
      <c r="A51" s="187">
        <v>2017</v>
      </c>
      <c r="B51" s="197"/>
      <c r="C51" s="125">
        <v>111.4604228187</v>
      </c>
      <c r="D51" s="125">
        <v>111.6057036409</v>
      </c>
      <c r="E51" s="125">
        <v>113.3952683621</v>
      </c>
      <c r="F51" s="165">
        <v>107.601921903</v>
      </c>
    </row>
    <row r="52" spans="1:6" s="108" customFormat="1" ht="17.149999999999999" customHeight="1" x14ac:dyDescent="0.2">
      <c r="A52" s="182">
        <v>2018</v>
      </c>
      <c r="B52" s="189"/>
      <c r="C52" s="119">
        <v>115.4142828283</v>
      </c>
      <c r="D52" s="119">
        <v>115.6228541853</v>
      </c>
      <c r="E52" s="119">
        <v>118.6419109611</v>
      </c>
      <c r="F52" s="162">
        <v>108.8683377147</v>
      </c>
    </row>
    <row r="53" spans="1:6" s="108" customFormat="1" ht="17.149999999999999" customHeight="1" x14ac:dyDescent="0.2">
      <c r="A53" s="187">
        <v>2019</v>
      </c>
      <c r="B53" s="254"/>
      <c r="C53" s="119">
        <v>118.0511377445</v>
      </c>
      <c r="D53" s="119">
        <v>118.2683090262</v>
      </c>
      <c r="E53" s="119">
        <v>121.7196312369</v>
      </c>
      <c r="F53" s="162">
        <v>110.546687855</v>
      </c>
    </row>
    <row r="54" spans="1:6" s="108" customFormat="1" ht="17.149999999999999" customHeight="1" x14ac:dyDescent="0.2">
      <c r="A54" s="198">
        <v>2020</v>
      </c>
      <c r="B54" s="253" t="s">
        <v>402</v>
      </c>
      <c r="C54" s="129">
        <v>118.16709725130001</v>
      </c>
      <c r="D54" s="129">
        <v>118.3847168468</v>
      </c>
      <c r="E54" s="129">
        <v>121.24338090729999</v>
      </c>
      <c r="F54" s="167">
        <v>111.9890459754</v>
      </c>
    </row>
    <row r="55" spans="1:6" s="108" customFormat="1" ht="17.149999999999999" customHeight="1" x14ac:dyDescent="0.2">
      <c r="A55" s="255">
        <v>2021</v>
      </c>
      <c r="B55" s="262"/>
      <c r="C55" s="257">
        <v>122.83855353200001</v>
      </c>
      <c r="D55" s="257">
        <v>123.1087685876</v>
      </c>
      <c r="E55" s="257">
        <v>127.0812816114</v>
      </c>
      <c r="F55" s="259">
        <v>114.2210905341</v>
      </c>
    </row>
    <row r="56" spans="1:6" s="108" customFormat="1" ht="17.149999999999999" customHeight="1" x14ac:dyDescent="0.2">
      <c r="A56" s="182"/>
      <c r="B56" s="189"/>
      <c r="C56" s="119"/>
      <c r="D56" s="119"/>
      <c r="E56" s="119"/>
      <c r="F56" s="162"/>
    </row>
    <row r="57" spans="1:6" s="6" customFormat="1" ht="17.149999999999999" customHeight="1" x14ac:dyDescent="0.2">
      <c r="A57" s="17" t="s">
        <v>254</v>
      </c>
      <c r="B57" s="51">
        <f>DATEVALUE(LEFT(A57,4) &amp; "/1/1")</f>
        <v>40544</v>
      </c>
      <c r="C57" s="7">
        <v>98.841218480454671</v>
      </c>
      <c r="D57" s="7">
        <v>98.821432371326566</v>
      </c>
      <c r="E57" s="7">
        <v>98.46757645435919</v>
      </c>
      <c r="F57" s="13">
        <v>99.613111957652691</v>
      </c>
    </row>
    <row r="58" spans="1:6" s="6" customFormat="1" ht="17.149999999999999" customHeight="1" x14ac:dyDescent="0.2">
      <c r="A58" s="15" t="s">
        <v>80</v>
      </c>
      <c r="B58" s="202"/>
      <c r="C58" s="7">
        <v>100.21675300123405</v>
      </c>
      <c r="D58" s="7">
        <v>100.2270799051303</v>
      </c>
      <c r="E58" s="7">
        <v>100.23336721123762</v>
      </c>
      <c r="F58" s="13">
        <v>100.21301335527338</v>
      </c>
    </row>
    <row r="59" spans="1:6" s="6" customFormat="1" ht="17.149999999999999" customHeight="1" x14ac:dyDescent="0.2">
      <c r="A59" s="14" t="s">
        <v>81</v>
      </c>
      <c r="B59" s="202"/>
      <c r="C59" s="7">
        <v>100.72476907802303</v>
      </c>
      <c r="D59" s="7">
        <v>100.73896413238749</v>
      </c>
      <c r="E59" s="7">
        <v>101.04208070603896</v>
      </c>
      <c r="F59" s="13">
        <v>100.06080335527336</v>
      </c>
    </row>
    <row r="60" spans="1:6" s="6" customFormat="1" ht="17.149999999999999" customHeight="1" x14ac:dyDescent="0.2">
      <c r="A60" s="14" t="s">
        <v>82</v>
      </c>
      <c r="B60" s="202"/>
      <c r="C60" s="7">
        <v>100.49443290481391</v>
      </c>
      <c r="D60" s="7">
        <v>100.50505620977097</v>
      </c>
      <c r="E60" s="7">
        <v>100.64335977726508</v>
      </c>
      <c r="F60" s="13">
        <v>100.19563052024297</v>
      </c>
    </row>
    <row r="61" spans="1:6" s="6" customFormat="1" ht="17.149999999999999" customHeight="1" x14ac:dyDescent="0.2">
      <c r="A61" s="14" t="s">
        <v>72</v>
      </c>
      <c r="B61" s="202"/>
      <c r="C61" s="7">
        <v>100.16490041484592</v>
      </c>
      <c r="D61" s="7">
        <v>100.15802514043324</v>
      </c>
      <c r="E61" s="7">
        <v>100.04451589945535</v>
      </c>
      <c r="F61" s="13">
        <v>100.41197864137146</v>
      </c>
    </row>
    <row r="62" spans="1:6" s="6" customFormat="1" ht="17.149999999999999" customHeight="1" x14ac:dyDescent="0.2">
      <c r="A62" s="14" t="s">
        <v>73</v>
      </c>
      <c r="B62" s="202"/>
      <c r="C62" s="7">
        <v>100.540226035898</v>
      </c>
      <c r="D62" s="7">
        <v>100.54087349585895</v>
      </c>
      <c r="E62" s="7">
        <v>100.63593163819401</v>
      </c>
      <c r="F62" s="13">
        <v>100.32820052024297</v>
      </c>
    </row>
    <row r="63" spans="1:6" s="6" customFormat="1" ht="17.149999999999999" customHeight="1" x14ac:dyDescent="0.2">
      <c r="A63" s="14" t="s">
        <v>74</v>
      </c>
      <c r="B63" s="202"/>
      <c r="C63" s="7">
        <v>100.10265215451834</v>
      </c>
      <c r="D63" s="7">
        <v>100.10710688638775</v>
      </c>
      <c r="E63" s="7">
        <v>100.03448264371016</v>
      </c>
      <c r="F63" s="13">
        <v>100.26958864137147</v>
      </c>
    </row>
    <row r="64" spans="1:6" s="6" customFormat="1" ht="17.149999999999999" customHeight="1" x14ac:dyDescent="0.2">
      <c r="A64" s="14" t="s">
        <v>75</v>
      </c>
      <c r="B64" s="202"/>
      <c r="C64" s="7">
        <v>99.917354471210345</v>
      </c>
      <c r="D64" s="7">
        <v>99.929547395797783</v>
      </c>
      <c r="E64" s="7">
        <v>99.769835529369374</v>
      </c>
      <c r="F64" s="13">
        <v>100.28686973600063</v>
      </c>
    </row>
    <row r="65" spans="1:6" s="6" customFormat="1" ht="17.149999999999999" customHeight="1" x14ac:dyDescent="0.2">
      <c r="A65" s="14" t="s">
        <v>76</v>
      </c>
      <c r="B65" s="202"/>
      <c r="C65" s="7">
        <v>100.02438237135098</v>
      </c>
      <c r="D65" s="7">
        <v>100.02264737446032</v>
      </c>
      <c r="E65" s="7">
        <v>100.08861745120338</v>
      </c>
      <c r="F65" s="13">
        <v>99.875052942485112</v>
      </c>
    </row>
    <row r="66" spans="1:6" s="6" customFormat="1" ht="17.149999999999999" customHeight="1" x14ac:dyDescent="0.2">
      <c r="A66" s="14" t="s">
        <v>77</v>
      </c>
      <c r="B66" s="202"/>
      <c r="C66" s="7">
        <v>99.807533421242326</v>
      </c>
      <c r="D66" s="7">
        <v>99.80924549051754</v>
      </c>
      <c r="E66" s="7">
        <v>100.06675471222235</v>
      </c>
      <c r="F66" s="13">
        <v>99.233121751054199</v>
      </c>
    </row>
    <row r="67" spans="1:6" s="6" customFormat="1" ht="17.149999999999999" customHeight="1" x14ac:dyDescent="0.2">
      <c r="A67" s="14" t="s">
        <v>78</v>
      </c>
      <c r="B67" s="202"/>
      <c r="C67" s="7">
        <v>99.910634382331381</v>
      </c>
      <c r="D67" s="7">
        <v>99.904559496961355</v>
      </c>
      <c r="E67" s="7">
        <v>99.971001149538054</v>
      </c>
      <c r="F67" s="13">
        <v>99.755910011380948</v>
      </c>
    </row>
    <row r="68" spans="1:6" s="108" customFormat="1" ht="17.149999999999999" customHeight="1" x14ac:dyDescent="0.2">
      <c r="A68" s="14" t="s">
        <v>79</v>
      </c>
      <c r="B68" s="189"/>
      <c r="C68" s="7">
        <v>99.255143284062797</v>
      </c>
      <c r="D68" s="7">
        <v>99.235462100953271</v>
      </c>
      <c r="E68" s="7">
        <v>99.002476827406895</v>
      </c>
      <c r="F68" s="13">
        <v>99.756718567602249</v>
      </c>
    </row>
    <row r="69" spans="1:6" s="108" customFormat="1" ht="17.149999999999999" customHeight="1" x14ac:dyDescent="0.2">
      <c r="A69" s="182"/>
      <c r="B69" s="189"/>
      <c r="C69" s="119"/>
      <c r="D69" s="119"/>
      <c r="E69" s="119"/>
      <c r="F69" s="162"/>
    </row>
    <row r="70" spans="1:6" s="6" customFormat="1" ht="17.149999999999999" customHeight="1" x14ac:dyDescent="0.2">
      <c r="A70" s="17" t="s">
        <v>255</v>
      </c>
      <c r="B70" s="51">
        <f>DATEVALUE(LEFT(A70,4) &amp; "/1/1")</f>
        <v>40909</v>
      </c>
      <c r="C70" s="7">
        <v>99.242609347898565</v>
      </c>
      <c r="D70" s="7">
        <v>99.230701922373029</v>
      </c>
      <c r="E70" s="7">
        <v>98.999978230126914</v>
      </c>
      <c r="F70" s="13">
        <v>99.746898567602244</v>
      </c>
    </row>
    <row r="71" spans="1:6" s="6" customFormat="1" ht="17.149999999999999" customHeight="1" x14ac:dyDescent="0.2">
      <c r="A71" s="15" t="s">
        <v>80</v>
      </c>
      <c r="B71" s="202"/>
      <c r="C71" s="7">
        <v>99.173405903406731</v>
      </c>
      <c r="D71" s="7">
        <v>99.18859044144169</v>
      </c>
      <c r="E71" s="7">
        <v>98.793692637982687</v>
      </c>
      <c r="F71" s="13">
        <v>100.07209277867221</v>
      </c>
    </row>
    <row r="72" spans="1:6" s="6" customFormat="1" ht="17.149999999999999" customHeight="1" x14ac:dyDescent="0.2">
      <c r="A72" s="14" t="s">
        <v>81</v>
      </c>
      <c r="B72" s="202"/>
      <c r="C72" s="7">
        <v>99.950930420823511</v>
      </c>
      <c r="D72" s="7">
        <v>99.957235670340168</v>
      </c>
      <c r="E72" s="7">
        <v>99.824253095445414</v>
      </c>
      <c r="F72" s="13">
        <v>100.25475673705994</v>
      </c>
    </row>
    <row r="73" spans="1:6" s="6" customFormat="1" ht="17.149999999999999" customHeight="1" x14ac:dyDescent="0.2">
      <c r="A73" s="14" t="s">
        <v>82</v>
      </c>
      <c r="B73" s="202"/>
      <c r="C73" s="7">
        <v>99.989375343386229</v>
      </c>
      <c r="D73" s="7">
        <v>100.00388808369036</v>
      </c>
      <c r="E73" s="7">
        <v>99.8639045409126</v>
      </c>
      <c r="F73" s="13">
        <v>100.31707237120628</v>
      </c>
    </row>
    <row r="74" spans="1:6" s="6" customFormat="1" ht="17.149999999999999" customHeight="1" x14ac:dyDescent="0.2">
      <c r="A74" s="14" t="s">
        <v>304</v>
      </c>
      <c r="B74" s="202"/>
      <c r="C74" s="7">
        <v>100.0291477113747</v>
      </c>
      <c r="D74" s="7">
        <v>100.06128119080338</v>
      </c>
      <c r="E74" s="7">
        <v>99.887352501919295</v>
      </c>
      <c r="F74" s="13">
        <v>100.45041073721895</v>
      </c>
    </row>
    <row r="75" spans="1:6" s="6" customFormat="1" ht="17.149999999999999" customHeight="1" x14ac:dyDescent="0.2">
      <c r="A75" s="14" t="s">
        <v>73</v>
      </c>
      <c r="B75" s="202"/>
      <c r="C75" s="7">
        <v>99.746709814403403</v>
      </c>
      <c r="D75" s="7">
        <v>99.759744385015779</v>
      </c>
      <c r="E75" s="7">
        <v>99.601492653993731</v>
      </c>
      <c r="F75" s="13">
        <v>100.11379997358596</v>
      </c>
    </row>
    <row r="76" spans="1:6" s="6" customFormat="1" ht="17.149999999999999" customHeight="1" x14ac:dyDescent="0.2">
      <c r="A76" s="14" t="s">
        <v>74</v>
      </c>
      <c r="B76" s="202"/>
      <c r="C76" s="7">
        <v>99.339619236298816</v>
      </c>
      <c r="D76" s="7">
        <v>99.356461694103302</v>
      </c>
      <c r="E76" s="7">
        <v>98.944199375350863</v>
      </c>
      <c r="F76" s="13">
        <v>100.27881355065817</v>
      </c>
    </row>
    <row r="77" spans="1:6" s="6" customFormat="1" ht="17.149999999999999" customHeight="1" x14ac:dyDescent="0.2">
      <c r="A77" s="14" t="s">
        <v>75</v>
      </c>
      <c r="B77" s="202"/>
      <c r="C77" s="7">
        <v>98.900899849178018</v>
      </c>
      <c r="D77" s="7">
        <v>98.907587888080911</v>
      </c>
      <c r="E77" s="7">
        <v>98.463113699964865</v>
      </c>
      <c r="F77" s="13">
        <v>99.902007154532839</v>
      </c>
    </row>
    <row r="78" spans="1:6" s="6" customFormat="1" ht="17.149999999999999" customHeight="1" x14ac:dyDescent="0.2">
      <c r="A78" s="14" t="s">
        <v>76</v>
      </c>
      <c r="B78" s="202"/>
      <c r="C78" s="7">
        <v>99.163591083820549</v>
      </c>
      <c r="D78" s="7">
        <v>99.165784041316456</v>
      </c>
      <c r="E78" s="7">
        <v>98.881447591786113</v>
      </c>
      <c r="F78" s="13">
        <v>99.801928166503913</v>
      </c>
    </row>
    <row r="79" spans="1:6" s="6" customFormat="1" ht="17.149999999999999" customHeight="1" x14ac:dyDescent="0.2">
      <c r="A79" s="14" t="s">
        <v>77</v>
      </c>
      <c r="B79" s="202"/>
      <c r="C79" s="7">
        <v>99.37935029227944</v>
      </c>
      <c r="D79" s="7">
        <v>99.369595333175226</v>
      </c>
      <c r="E79" s="7">
        <v>98.817216491783498</v>
      </c>
      <c r="F79" s="13">
        <v>100.60542899224222</v>
      </c>
    </row>
    <row r="80" spans="1:6" s="6" customFormat="1" ht="17.149999999999999" customHeight="1" x14ac:dyDescent="0.2">
      <c r="A80" s="14" t="s">
        <v>78</v>
      </c>
      <c r="B80" s="202"/>
      <c r="C80" s="7">
        <v>99.22045394887364</v>
      </c>
      <c r="D80" s="7">
        <v>99.219769940267184</v>
      </c>
      <c r="E80" s="7">
        <v>98.679380363515733</v>
      </c>
      <c r="F80" s="13">
        <v>100.42878009401569</v>
      </c>
    </row>
    <row r="81" spans="1:6" s="108" customFormat="1" ht="17.149999999999999" customHeight="1" x14ac:dyDescent="0.2">
      <c r="A81" s="14" t="s">
        <v>297</v>
      </c>
      <c r="B81" s="189"/>
      <c r="C81" s="7">
        <v>99.479869410411709</v>
      </c>
      <c r="D81" s="7">
        <v>99.486862310324483</v>
      </c>
      <c r="E81" s="7">
        <v>99.023408884838631</v>
      </c>
      <c r="F81" s="13">
        <v>100.52374370350427</v>
      </c>
    </row>
    <row r="82" spans="1:6" s="108" customFormat="1" ht="17.149999999999999" customHeight="1" x14ac:dyDescent="0.2">
      <c r="A82" s="182"/>
      <c r="B82" s="189"/>
      <c r="C82" s="119"/>
      <c r="D82" s="119"/>
      <c r="E82" s="119"/>
      <c r="F82" s="162"/>
    </row>
    <row r="83" spans="1:6" s="6" customFormat="1" ht="17.149999999999999" customHeight="1" x14ac:dyDescent="0.2">
      <c r="A83" s="17" t="s">
        <v>335</v>
      </c>
      <c r="B83" s="51">
        <f>DATEVALUE(LEFT(A83,4) &amp; "/1/1")</f>
        <v>41275</v>
      </c>
      <c r="C83" s="7">
        <v>99.566452465703549</v>
      </c>
      <c r="D83" s="7">
        <v>99.613553305032468</v>
      </c>
      <c r="E83" s="7">
        <v>99.01656259708659</v>
      </c>
      <c r="F83" s="13">
        <v>100.94919680863028</v>
      </c>
    </row>
    <row r="84" spans="1:6" s="6" customFormat="1" ht="17.149999999999999" customHeight="1" x14ac:dyDescent="0.2">
      <c r="A84" s="15" t="s">
        <v>80</v>
      </c>
      <c r="B84" s="202"/>
      <c r="C84" s="7">
        <v>100.55470389894866</v>
      </c>
      <c r="D84" s="7">
        <v>100.59039965832075</v>
      </c>
      <c r="E84" s="7">
        <v>100.21791826068343</v>
      </c>
      <c r="F84" s="13">
        <v>101.42374991376634</v>
      </c>
    </row>
    <row r="85" spans="1:6" s="6" customFormat="1" ht="17.149999999999999" customHeight="1" x14ac:dyDescent="0.2">
      <c r="A85" s="14" t="s">
        <v>336</v>
      </c>
      <c r="B85" s="202"/>
      <c r="C85" s="7">
        <v>100.77636555821984</v>
      </c>
      <c r="D85" s="7">
        <v>100.80816039923111</v>
      </c>
      <c r="E85" s="7">
        <v>100.71659154687484</v>
      </c>
      <c r="F85" s="13">
        <v>101.01302680863027</v>
      </c>
    </row>
    <row r="86" spans="1:6" s="6" customFormat="1" ht="17.149999999999999" customHeight="1" x14ac:dyDescent="0.2">
      <c r="A86" s="14" t="s">
        <v>82</v>
      </c>
      <c r="B86" s="202"/>
      <c r="C86" s="7">
        <v>101.5493040169608</v>
      </c>
      <c r="D86" s="7">
        <v>101.58600054441081</v>
      </c>
      <c r="E86" s="7">
        <v>100.96671225147475</v>
      </c>
      <c r="F86" s="13">
        <v>102.9715302927051</v>
      </c>
    </row>
    <row r="87" spans="1:6" s="6" customFormat="1" ht="17.149999999999999" customHeight="1" x14ac:dyDescent="0.2">
      <c r="A87" s="14" t="s">
        <v>72</v>
      </c>
      <c r="B87" s="202"/>
      <c r="C87" s="7">
        <v>101.55055024255893</v>
      </c>
      <c r="D87" s="7">
        <v>101.60246206404776</v>
      </c>
      <c r="E87" s="7">
        <v>100.97736385853153</v>
      </c>
      <c r="F87" s="13">
        <v>103.0009902927051</v>
      </c>
    </row>
    <row r="88" spans="1:6" s="6" customFormat="1" ht="17.149999999999999" customHeight="1" x14ac:dyDescent="0.2">
      <c r="A88" s="14" t="s">
        <v>73</v>
      </c>
      <c r="B88" s="202"/>
      <c r="C88" s="7">
        <v>101.69160773966371</v>
      </c>
      <c r="D88" s="7">
        <v>101.74584710784815</v>
      </c>
      <c r="E88" s="7">
        <v>101.24628675796778</v>
      </c>
      <c r="F88" s="13">
        <v>102.8635102927051</v>
      </c>
    </row>
    <row r="89" spans="1:6" s="6" customFormat="1" ht="17.149999999999999" customHeight="1" x14ac:dyDescent="0.2">
      <c r="A89" s="14" t="s">
        <v>74</v>
      </c>
      <c r="B89" s="202"/>
      <c r="C89" s="7">
        <v>101.63762983282339</v>
      </c>
      <c r="D89" s="7">
        <v>101.67763420950278</v>
      </c>
      <c r="E89" s="7">
        <v>101.20100366669668</v>
      </c>
      <c r="F89" s="13">
        <v>102.74399668322658</v>
      </c>
    </row>
    <row r="90" spans="1:6" s="6" customFormat="1" ht="17.149999999999999" customHeight="1" x14ac:dyDescent="0.2">
      <c r="A90" s="14" t="s">
        <v>75</v>
      </c>
      <c r="B90" s="202"/>
      <c r="C90" s="7">
        <v>101.92231848560782</v>
      </c>
      <c r="D90" s="7">
        <v>101.96557236027738</v>
      </c>
      <c r="E90" s="7">
        <v>101.6022788190257</v>
      </c>
      <c r="F90" s="13">
        <v>102.77836668322659</v>
      </c>
    </row>
    <row r="91" spans="1:6" s="6" customFormat="1" ht="17.149999999999999" customHeight="1" x14ac:dyDescent="0.2">
      <c r="A91" s="14" t="s">
        <v>76</v>
      </c>
      <c r="B91" s="202"/>
      <c r="C91" s="7">
        <v>103.5284606661325</v>
      </c>
      <c r="D91" s="7">
        <v>103.58907395437581</v>
      </c>
      <c r="E91" s="7">
        <v>103.34278501221171</v>
      </c>
      <c r="F91" s="13">
        <v>104.14009463397954</v>
      </c>
    </row>
    <row r="92" spans="1:6" s="6" customFormat="1" ht="17.149999999999999" customHeight="1" x14ac:dyDescent="0.2">
      <c r="A92" s="14" t="s">
        <v>77</v>
      </c>
      <c r="B92" s="202"/>
      <c r="C92" s="7">
        <v>103.90064957329598</v>
      </c>
      <c r="D92" s="7">
        <v>103.9673928287834</v>
      </c>
      <c r="E92" s="7">
        <v>103.82216745383757</v>
      </c>
      <c r="F92" s="13">
        <v>104.29230463397954</v>
      </c>
    </row>
    <row r="93" spans="1:6" s="6" customFormat="1" ht="17.149999999999999" customHeight="1" x14ac:dyDescent="0.2">
      <c r="A93" s="14" t="s">
        <v>78</v>
      </c>
      <c r="B93" s="202"/>
      <c r="C93" s="7">
        <v>104.16981709470537</v>
      </c>
      <c r="D93" s="7">
        <v>104.23065255731662</v>
      </c>
      <c r="E93" s="7">
        <v>104.15481446661887</v>
      </c>
      <c r="F93" s="13">
        <v>104.40032463397954</v>
      </c>
    </row>
    <row r="94" spans="1:6" s="108" customFormat="1" ht="17.149999999999999" customHeight="1" x14ac:dyDescent="0.2">
      <c r="A94" s="14" t="s">
        <v>79</v>
      </c>
      <c r="B94" s="189"/>
      <c r="C94" s="7">
        <v>105.72683870305039</v>
      </c>
      <c r="D94" s="7">
        <v>105.81119090753336</v>
      </c>
      <c r="E94" s="7">
        <v>106.44619306337297</v>
      </c>
      <c r="F94" s="13">
        <v>104.39050463397953</v>
      </c>
    </row>
    <row r="95" spans="1:6" s="108" customFormat="1" ht="17.149999999999999" customHeight="1" x14ac:dyDescent="0.2">
      <c r="A95" s="182"/>
      <c r="B95" s="189"/>
      <c r="C95" s="119"/>
      <c r="D95" s="119"/>
      <c r="E95" s="119"/>
      <c r="F95" s="162"/>
    </row>
    <row r="96" spans="1:6" s="6" customFormat="1" ht="17.149999999999999" customHeight="1" x14ac:dyDescent="0.2">
      <c r="A96" s="17" t="s">
        <v>257</v>
      </c>
      <c r="B96" s="51">
        <f>DATEVALUE(LEFT(A96,4) &amp; "/1/1")</f>
        <v>41640</v>
      </c>
      <c r="C96" s="7">
        <v>106.33125098905877</v>
      </c>
      <c r="D96" s="7">
        <v>106.4441095255419</v>
      </c>
      <c r="E96" s="7">
        <v>107.30203819420605</v>
      </c>
      <c r="F96" s="13">
        <v>104.52467118655258</v>
      </c>
    </row>
    <row r="97" spans="1:6" s="6" customFormat="1" ht="17.149999999999999" customHeight="1" x14ac:dyDescent="0.2">
      <c r="A97" s="15" t="s">
        <v>337</v>
      </c>
      <c r="B97" s="202"/>
      <c r="C97" s="7">
        <v>106.90852029437926</v>
      </c>
      <c r="D97" s="7">
        <v>107.02165139548404</v>
      </c>
      <c r="E97" s="7">
        <v>107.69722457587679</v>
      </c>
      <c r="F97" s="13">
        <v>105.510195827438</v>
      </c>
    </row>
    <row r="98" spans="1:6" s="6" customFormat="1" ht="17.149999999999999" customHeight="1" x14ac:dyDescent="0.2">
      <c r="A98" s="14" t="s">
        <v>81</v>
      </c>
      <c r="B98" s="202"/>
      <c r="C98" s="7">
        <v>108.15192227870027</v>
      </c>
      <c r="D98" s="7">
        <v>108.26626855799253</v>
      </c>
      <c r="E98" s="7">
        <v>109.55520654159589</v>
      </c>
      <c r="F98" s="13">
        <v>105.38253582743802</v>
      </c>
    </row>
    <row r="99" spans="1:6" s="6" customFormat="1" ht="17.149999999999999" customHeight="1" x14ac:dyDescent="0.2">
      <c r="A99" s="14" t="s">
        <v>82</v>
      </c>
      <c r="B99" s="202"/>
      <c r="C99" s="7">
        <v>108.12605995617361</v>
      </c>
      <c r="D99" s="7">
        <v>108.23450390374411</v>
      </c>
      <c r="E99" s="7">
        <v>109.51215230898326</v>
      </c>
      <c r="F99" s="13">
        <v>105.37602927486493</v>
      </c>
    </row>
    <row r="100" spans="1:6" s="6" customFormat="1" ht="17.149999999999999" customHeight="1" x14ac:dyDescent="0.2">
      <c r="A100" s="14" t="s">
        <v>72</v>
      </c>
      <c r="B100" s="202"/>
      <c r="C100" s="7">
        <v>108.16616988556085</v>
      </c>
      <c r="D100" s="7">
        <v>108.28965991096122</v>
      </c>
      <c r="E100" s="7">
        <v>109.56075186753615</v>
      </c>
      <c r="F100" s="13">
        <v>105.44585398286495</v>
      </c>
    </row>
    <row r="101" spans="1:6" s="6" customFormat="1" ht="17.149999999999999" customHeight="1" x14ac:dyDescent="0.2">
      <c r="A101" s="14" t="s">
        <v>73</v>
      </c>
      <c r="B101" s="202"/>
      <c r="C101" s="7">
        <v>108.7154383959744</v>
      </c>
      <c r="D101" s="7">
        <v>108.83961065192628</v>
      </c>
      <c r="E101" s="7">
        <v>110.16993981747528</v>
      </c>
      <c r="F101" s="13">
        <v>105.86327369397571</v>
      </c>
    </row>
    <row r="102" spans="1:6" s="6" customFormat="1" ht="17.149999999999999" customHeight="1" x14ac:dyDescent="0.2">
      <c r="A102" s="14" t="s">
        <v>74</v>
      </c>
      <c r="B102" s="202"/>
      <c r="C102" s="7">
        <v>108.57787851249267</v>
      </c>
      <c r="D102" s="7">
        <v>108.70064909922118</v>
      </c>
      <c r="E102" s="7">
        <v>109.86281164529335</v>
      </c>
      <c r="F102" s="13">
        <v>106.10055024654878</v>
      </c>
    </row>
    <row r="103" spans="1:6" s="6" customFormat="1" ht="17.149999999999999" customHeight="1" x14ac:dyDescent="0.2">
      <c r="A103" s="14" t="s">
        <v>75</v>
      </c>
      <c r="B103" s="202"/>
      <c r="C103" s="7">
        <v>108.51059239032574</v>
      </c>
      <c r="D103" s="7">
        <v>108.64905797960159</v>
      </c>
      <c r="E103" s="7">
        <v>109.78282075958131</v>
      </c>
      <c r="F103" s="13">
        <v>106.1124977424893</v>
      </c>
    </row>
    <row r="104" spans="1:6" s="6" customFormat="1" ht="17.149999999999999" customHeight="1" x14ac:dyDescent="0.2">
      <c r="A104" s="14" t="s">
        <v>76</v>
      </c>
      <c r="B104" s="202"/>
      <c r="C104" s="7">
        <v>110.7354094205977</v>
      </c>
      <c r="D104" s="7">
        <v>110.90328650432758</v>
      </c>
      <c r="E104" s="7">
        <v>112.47907072280984</v>
      </c>
      <c r="F104" s="13">
        <v>107.37779452183133</v>
      </c>
    </row>
    <row r="105" spans="1:6" s="6" customFormat="1" ht="17.149999999999999" customHeight="1" x14ac:dyDescent="0.2">
      <c r="A105" s="14" t="s">
        <v>77</v>
      </c>
      <c r="B105" s="202"/>
      <c r="C105" s="7">
        <v>110.80075443671193</v>
      </c>
      <c r="D105" s="7">
        <v>110.97552013692689</v>
      </c>
      <c r="E105" s="7">
        <v>112.50364530071174</v>
      </c>
      <c r="F105" s="13">
        <v>107.55665545356101</v>
      </c>
    </row>
    <row r="106" spans="1:6" s="6" customFormat="1" ht="17.149999999999999" customHeight="1" x14ac:dyDescent="0.2">
      <c r="A106" s="14" t="s">
        <v>78</v>
      </c>
      <c r="B106" s="202"/>
      <c r="C106" s="7">
        <v>110.49368139823726</v>
      </c>
      <c r="D106" s="7">
        <v>110.67899996216435</v>
      </c>
      <c r="E106" s="7">
        <v>112.21049519518196</v>
      </c>
      <c r="F106" s="13">
        <v>107.25259544439656</v>
      </c>
    </row>
    <row r="107" spans="1:6" s="108" customFormat="1" ht="17.149999999999999" customHeight="1" x14ac:dyDescent="0.2">
      <c r="A107" s="14" t="s">
        <v>297</v>
      </c>
      <c r="B107" s="189"/>
      <c r="C107" s="7">
        <v>111.64030621334111</v>
      </c>
      <c r="D107" s="7">
        <v>111.83184242388751</v>
      </c>
      <c r="E107" s="7">
        <v>113.76817763858583</v>
      </c>
      <c r="F107" s="13">
        <v>107.49969199695956</v>
      </c>
    </row>
    <row r="108" spans="1:6" s="108" customFormat="1" ht="17.149999999999999" customHeight="1" x14ac:dyDescent="0.2">
      <c r="A108" s="182"/>
      <c r="B108" s="189"/>
      <c r="C108" s="119"/>
      <c r="D108" s="119"/>
      <c r="E108" s="119"/>
      <c r="F108" s="162"/>
    </row>
    <row r="109" spans="1:6" s="6" customFormat="1" ht="17.149999999999999" customHeight="1" x14ac:dyDescent="0.2">
      <c r="A109" s="17" t="s">
        <v>258</v>
      </c>
      <c r="B109" s="51">
        <f>DATEVALUE(LEFT(A109,4) &amp; "/1/1")</f>
        <v>42005</v>
      </c>
      <c r="C109" s="7">
        <v>111.58890401259286</v>
      </c>
      <c r="D109" s="7">
        <v>111.81207829252376</v>
      </c>
      <c r="E109" s="7">
        <v>113.74616340857033</v>
      </c>
      <c r="F109" s="13">
        <v>107.48496199695956</v>
      </c>
    </row>
    <row r="110" spans="1:6" s="6" customFormat="1" ht="17.149999999999999" customHeight="1" x14ac:dyDescent="0.2">
      <c r="A110" s="15" t="s">
        <v>80</v>
      </c>
      <c r="B110" s="202"/>
      <c r="C110" s="7">
        <v>111.37711668356627</v>
      </c>
      <c r="D110" s="7">
        <v>111.57276172570229</v>
      </c>
      <c r="E110" s="7">
        <v>113.43658652264452</v>
      </c>
      <c r="F110" s="13">
        <v>107.40283839398717</v>
      </c>
    </row>
    <row r="111" spans="1:6" s="6" customFormat="1" ht="17.149999999999999" customHeight="1" x14ac:dyDescent="0.2">
      <c r="A111" s="14" t="s">
        <v>81</v>
      </c>
      <c r="B111" s="202"/>
      <c r="C111" s="7">
        <v>112.36685860715424</v>
      </c>
      <c r="D111" s="7">
        <v>112.56497782248704</v>
      </c>
      <c r="E111" s="7">
        <v>114.87448667571178</v>
      </c>
      <c r="F111" s="13">
        <v>107.39792839398716</v>
      </c>
    </row>
    <row r="112" spans="1:6" s="6" customFormat="1" ht="17.149999999999999" customHeight="1" x14ac:dyDescent="0.2">
      <c r="A112" s="14" t="s">
        <v>82</v>
      </c>
      <c r="B112" s="202"/>
      <c r="C112" s="7">
        <v>112.34101757448464</v>
      </c>
      <c r="D112" s="7">
        <v>112.52797301669042</v>
      </c>
      <c r="E112" s="7">
        <v>114.71924150458673</v>
      </c>
      <c r="F112" s="13">
        <v>107.62546200346567</v>
      </c>
    </row>
    <row r="113" spans="1:6" s="6" customFormat="1" ht="17.149999999999999" customHeight="1" x14ac:dyDescent="0.2">
      <c r="A113" s="14" t="s">
        <v>72</v>
      </c>
      <c r="B113" s="202"/>
      <c r="C113" s="7">
        <v>112.40696135055032</v>
      </c>
      <c r="D113" s="7">
        <v>112.60113531714599</v>
      </c>
      <c r="E113" s="7">
        <v>114.7260358511768</v>
      </c>
      <c r="F113" s="13">
        <v>107.8471089038449</v>
      </c>
    </row>
    <row r="114" spans="1:6" s="6" customFormat="1" ht="17.149999999999999" customHeight="1" x14ac:dyDescent="0.2">
      <c r="A114" s="14" t="s">
        <v>73</v>
      </c>
      <c r="B114" s="202"/>
      <c r="C114" s="7">
        <v>112.43739903220042</v>
      </c>
      <c r="D114" s="7">
        <v>112.62073992876398</v>
      </c>
      <c r="E114" s="7">
        <v>114.74139630573504</v>
      </c>
      <c r="F114" s="13">
        <v>107.87620894098565</v>
      </c>
    </row>
    <row r="115" spans="1:6" s="6" customFormat="1" ht="17.149999999999999" customHeight="1" x14ac:dyDescent="0.2">
      <c r="A115" s="14" t="s">
        <v>74</v>
      </c>
      <c r="B115" s="202"/>
      <c r="C115" s="7">
        <v>112.36101968030766</v>
      </c>
      <c r="D115" s="7">
        <v>112.53876707947049</v>
      </c>
      <c r="E115" s="7">
        <v>114.77161716163053</v>
      </c>
      <c r="F115" s="13">
        <v>107.54322583058469</v>
      </c>
    </row>
    <row r="116" spans="1:6" s="6" customFormat="1" ht="17.149999999999999" customHeight="1" x14ac:dyDescent="0.2">
      <c r="A116" s="14" t="s">
        <v>75</v>
      </c>
      <c r="B116" s="202"/>
      <c r="C116" s="7">
        <v>112.03525187742589</v>
      </c>
      <c r="D116" s="7">
        <v>112.21082023959994</v>
      </c>
      <c r="E116" s="7">
        <v>114.4100316611337</v>
      </c>
      <c r="F116" s="13">
        <v>107.29053855160386</v>
      </c>
    </row>
    <row r="117" spans="1:6" s="6" customFormat="1" ht="17.149999999999999" customHeight="1" x14ac:dyDescent="0.2">
      <c r="A117" s="14" t="s">
        <v>76</v>
      </c>
      <c r="B117" s="202"/>
      <c r="C117" s="7">
        <v>112.07091792025965</v>
      </c>
      <c r="D117" s="7">
        <v>112.26422650483306</v>
      </c>
      <c r="E117" s="7">
        <v>114.36913945594756</v>
      </c>
      <c r="F117" s="13">
        <v>107.55491818332054</v>
      </c>
    </row>
    <row r="118" spans="1:6" s="6" customFormat="1" ht="17.149999999999999" customHeight="1" x14ac:dyDescent="0.2">
      <c r="A118" s="14" t="s">
        <v>77</v>
      </c>
      <c r="B118" s="202"/>
      <c r="C118" s="7">
        <v>111.59489831199512</v>
      </c>
      <c r="D118" s="7">
        <v>111.78567193350844</v>
      </c>
      <c r="E118" s="7">
        <v>113.81232175006039</v>
      </c>
      <c r="F118" s="13">
        <v>107.25146122383198</v>
      </c>
    </row>
    <row r="119" spans="1:6" s="6" customFormat="1" ht="17.149999999999999" customHeight="1" x14ac:dyDescent="0.2">
      <c r="A119" s="14" t="s">
        <v>300</v>
      </c>
      <c r="B119" s="202"/>
      <c r="C119" s="7">
        <v>111.48200319311555</v>
      </c>
      <c r="D119" s="7">
        <v>111.66630734014677</v>
      </c>
      <c r="E119" s="7">
        <v>113.68130263218788</v>
      </c>
      <c r="F119" s="13">
        <v>107.15817122383199</v>
      </c>
    </row>
    <row r="120" spans="1:6" s="108" customFormat="1" ht="17.149999999999999" customHeight="1" x14ac:dyDescent="0.2">
      <c r="A120" s="14" t="s">
        <v>79</v>
      </c>
      <c r="B120" s="189"/>
      <c r="C120" s="7">
        <v>110.98242573355847</v>
      </c>
      <c r="D120" s="7">
        <v>111.15847105756774</v>
      </c>
      <c r="E120" s="7">
        <v>113.07776217603157</v>
      </c>
      <c r="F120" s="13">
        <v>106.8644532784471</v>
      </c>
    </row>
    <row r="121" spans="1:6" s="108" customFormat="1" ht="17.149999999999999" customHeight="1" x14ac:dyDescent="0.2">
      <c r="A121" s="182"/>
      <c r="B121" s="189"/>
      <c r="C121" s="119"/>
      <c r="D121" s="119"/>
      <c r="E121" s="119"/>
      <c r="F121" s="162"/>
    </row>
    <row r="122" spans="1:6" s="6" customFormat="1" ht="17.149999999999999" customHeight="1" x14ac:dyDescent="0.2">
      <c r="A122" s="17" t="s">
        <v>259</v>
      </c>
      <c r="B122" s="51">
        <f>DATEVALUE(LEFT(A122,4) &amp; "/1/1")</f>
        <v>42370</v>
      </c>
      <c r="C122" s="7">
        <v>110.93337722822545</v>
      </c>
      <c r="D122" s="7">
        <v>111.11435696444954</v>
      </c>
      <c r="E122" s="7">
        <v>113.06139388286425</v>
      </c>
      <c r="F122" s="13">
        <v>106.75826368404682</v>
      </c>
    </row>
    <row r="123" spans="1:6" s="6" customFormat="1" ht="17.149999999999999" customHeight="1" x14ac:dyDescent="0.2">
      <c r="A123" s="15" t="s">
        <v>80</v>
      </c>
      <c r="B123" s="202"/>
      <c r="C123" s="7">
        <v>110.52938269203649</v>
      </c>
      <c r="D123" s="7">
        <v>110.70911012629199</v>
      </c>
      <c r="E123" s="7">
        <v>112.46413896623633</v>
      </c>
      <c r="F123" s="13">
        <v>106.78259529532551</v>
      </c>
    </row>
    <row r="124" spans="1:6" s="6" customFormat="1" ht="17.149999999999999" customHeight="1" x14ac:dyDescent="0.2">
      <c r="A124" s="14" t="s">
        <v>81</v>
      </c>
      <c r="B124" s="202"/>
      <c r="C124" s="7">
        <v>110.07220259169391</v>
      </c>
      <c r="D124" s="7">
        <v>110.21722950768434</v>
      </c>
      <c r="E124" s="7">
        <v>111.82139918236592</v>
      </c>
      <c r="F124" s="13">
        <v>106.62823092506065</v>
      </c>
    </row>
    <row r="125" spans="1:6" s="6" customFormat="1" ht="17.149999999999999" customHeight="1" x14ac:dyDescent="0.2">
      <c r="A125" s="14" t="s">
        <v>82</v>
      </c>
      <c r="B125" s="202"/>
      <c r="C125" s="7">
        <v>109.87455577951516</v>
      </c>
      <c r="D125" s="7">
        <v>110.02676332418207</v>
      </c>
      <c r="E125" s="7">
        <v>111.57433060111538</v>
      </c>
      <c r="F125" s="13">
        <v>106.56440092506065</v>
      </c>
    </row>
    <row r="126" spans="1:6" s="6" customFormat="1" ht="17.149999999999999" customHeight="1" x14ac:dyDescent="0.2">
      <c r="A126" s="14" t="s">
        <v>72</v>
      </c>
      <c r="B126" s="202"/>
      <c r="C126" s="7">
        <v>109.96438174117503</v>
      </c>
      <c r="D126" s="7">
        <v>110.13721239655422</v>
      </c>
      <c r="E126" s="7">
        <v>111.71826799967542</v>
      </c>
      <c r="F126" s="13">
        <v>106.59992677882332</v>
      </c>
    </row>
    <row r="127" spans="1:6" s="6" customFormat="1" ht="17.149999999999999" customHeight="1" x14ac:dyDescent="0.2">
      <c r="A127" s="14" t="s">
        <v>73</v>
      </c>
      <c r="B127" s="202"/>
      <c r="C127" s="7">
        <v>109.82597682525656</v>
      </c>
      <c r="D127" s="7">
        <v>109.98282188038182</v>
      </c>
      <c r="E127" s="7">
        <v>111.56070824541064</v>
      </c>
      <c r="F127" s="13">
        <v>106.45262677882332</v>
      </c>
    </row>
    <row r="128" spans="1:6" s="6" customFormat="1" ht="17.149999999999999" customHeight="1" x14ac:dyDescent="0.2">
      <c r="A128" s="14" t="s">
        <v>74</v>
      </c>
      <c r="B128" s="202"/>
      <c r="C128" s="7">
        <v>109.81839406107879</v>
      </c>
      <c r="D128" s="7">
        <v>109.97035144734906</v>
      </c>
      <c r="E128" s="7">
        <v>111.54683563841959</v>
      </c>
      <c r="F128" s="13">
        <v>106.44329342064511</v>
      </c>
    </row>
    <row r="129" spans="1:6" s="6" customFormat="1" ht="17.149999999999999" customHeight="1" x14ac:dyDescent="0.2">
      <c r="A129" s="14" t="s">
        <v>75</v>
      </c>
      <c r="B129" s="202"/>
      <c r="C129" s="7">
        <v>109.43823465092015</v>
      </c>
      <c r="D129" s="7">
        <v>109.57975411102674</v>
      </c>
      <c r="E129" s="7">
        <v>111.0037003153476</v>
      </c>
      <c r="F129" s="13">
        <v>106.39396834927172</v>
      </c>
    </row>
    <row r="130" spans="1:6" s="6" customFormat="1" ht="17.149999999999999" customHeight="1" x14ac:dyDescent="0.2">
      <c r="A130" s="14" t="s">
        <v>76</v>
      </c>
      <c r="B130" s="202"/>
      <c r="C130" s="7">
        <v>109.22315485636068</v>
      </c>
      <c r="D130" s="7">
        <v>109.35500954080935</v>
      </c>
      <c r="E130" s="7">
        <v>110.71404875396775</v>
      </c>
      <c r="F130" s="13">
        <v>106.31443977643974</v>
      </c>
    </row>
    <row r="131" spans="1:6" s="6" customFormat="1" ht="17.149999999999999" customHeight="1" x14ac:dyDescent="0.2">
      <c r="A131" s="14" t="s">
        <v>77</v>
      </c>
      <c r="B131" s="202"/>
      <c r="C131" s="7">
        <v>109.18253383946279</v>
      </c>
      <c r="D131" s="7">
        <v>109.31098941310036</v>
      </c>
      <c r="E131" s="7">
        <v>110.70082917545668</v>
      </c>
      <c r="F131" s="13">
        <v>106.20150977643975</v>
      </c>
    </row>
    <row r="132" spans="1:6" s="6" customFormat="1" ht="17.149999999999999" customHeight="1" x14ac:dyDescent="0.2">
      <c r="A132" s="14" t="s">
        <v>78</v>
      </c>
      <c r="B132" s="202"/>
      <c r="C132" s="7">
        <v>109.23750915885439</v>
      </c>
      <c r="D132" s="7">
        <v>109.34505587096643</v>
      </c>
      <c r="E132" s="7">
        <v>110.70948487488593</v>
      </c>
      <c r="F132" s="13">
        <v>106.29242756210023</v>
      </c>
    </row>
    <row r="133" spans="1:6" s="108" customFormat="1" ht="17.149999999999999" customHeight="1" x14ac:dyDescent="0.2">
      <c r="A133" s="14" t="s">
        <v>297</v>
      </c>
      <c r="B133" s="189"/>
      <c r="C133" s="7">
        <v>109.83165125253859</v>
      </c>
      <c r="D133" s="7">
        <v>109.94929520394086</v>
      </c>
      <c r="E133" s="7">
        <v>111.36675590368966</v>
      </c>
      <c r="F133" s="13">
        <v>106.77801942020373</v>
      </c>
    </row>
    <row r="134" spans="1:6" s="108" customFormat="1" ht="17.149999999999999" customHeight="1" x14ac:dyDescent="0.2">
      <c r="A134" s="182"/>
      <c r="B134" s="189"/>
      <c r="C134" s="119"/>
      <c r="D134" s="119"/>
      <c r="E134" s="119"/>
      <c r="F134" s="162"/>
    </row>
    <row r="135" spans="1:6" s="6" customFormat="1" ht="17.149999999999999" customHeight="1" x14ac:dyDescent="0.2">
      <c r="A135" s="17" t="s">
        <v>326</v>
      </c>
      <c r="B135" s="51">
        <f>DATEVALUE(LEFT(A135,4) &amp; "/1/1")</f>
        <v>42736</v>
      </c>
      <c r="C135" s="7">
        <v>110.36322155624853</v>
      </c>
      <c r="D135" s="7">
        <v>110.50630579490536</v>
      </c>
      <c r="E135" s="7">
        <v>111.99138146535827</v>
      </c>
      <c r="F135" s="13">
        <v>107.18375546842428</v>
      </c>
    </row>
    <row r="136" spans="1:6" s="6" customFormat="1" ht="17.149999999999999" customHeight="1" x14ac:dyDescent="0.2">
      <c r="A136" s="15" t="s">
        <v>295</v>
      </c>
      <c r="B136" s="202"/>
      <c r="C136" s="7">
        <v>110.71278254947967</v>
      </c>
      <c r="D136" s="7">
        <v>110.85196609499525</v>
      </c>
      <c r="E136" s="7">
        <v>112.51469147476629</v>
      </c>
      <c r="F136" s="13">
        <v>107.13196120681212</v>
      </c>
    </row>
    <row r="137" spans="1:6" s="6" customFormat="1" ht="17.149999999999999" customHeight="1" x14ac:dyDescent="0.2">
      <c r="A137" s="14" t="s">
        <v>296</v>
      </c>
      <c r="B137" s="202"/>
      <c r="C137" s="7">
        <v>110.76872400836683</v>
      </c>
      <c r="D137" s="7">
        <v>110.88787341151715</v>
      </c>
      <c r="E137" s="7">
        <v>112.5379418009596</v>
      </c>
      <c r="F137" s="13">
        <v>107.1961859270767</v>
      </c>
    </row>
    <row r="138" spans="1:6" s="6" customFormat="1" ht="17.149999999999999" customHeight="1" x14ac:dyDescent="0.2">
      <c r="A138" s="14" t="s">
        <v>305</v>
      </c>
      <c r="B138" s="202"/>
      <c r="C138" s="7">
        <v>111.13082030929289</v>
      </c>
      <c r="D138" s="7">
        <v>111.25277961790434</v>
      </c>
      <c r="E138" s="7">
        <v>112.95550522347511</v>
      </c>
      <c r="F138" s="13">
        <v>107.44328247963972</v>
      </c>
    </row>
    <row r="139" spans="1:6" s="6" customFormat="1" ht="17.149999999999999" customHeight="1" x14ac:dyDescent="0.2">
      <c r="A139" s="14" t="s">
        <v>304</v>
      </c>
      <c r="B139" s="202"/>
      <c r="C139" s="7">
        <v>111.12234893373918</v>
      </c>
      <c r="D139" s="7">
        <v>111.2802361621861</v>
      </c>
      <c r="E139" s="7">
        <v>112.96440741770752</v>
      </c>
      <c r="F139" s="13">
        <v>107.512250552957</v>
      </c>
    </row>
    <row r="140" spans="1:6" s="6" customFormat="1" ht="17.149999999999999" customHeight="1" x14ac:dyDescent="0.2">
      <c r="A140" s="14" t="s">
        <v>73</v>
      </c>
      <c r="B140" s="202"/>
      <c r="C140" s="7">
        <v>111.17357172414587</v>
      </c>
      <c r="D140" s="7">
        <v>111.30694926258708</v>
      </c>
      <c r="E140" s="7">
        <v>113.06231506262283</v>
      </c>
      <c r="F140" s="13">
        <v>107.37968055295701</v>
      </c>
    </row>
    <row r="141" spans="1:6" s="6" customFormat="1" ht="17.149999999999999" customHeight="1" x14ac:dyDescent="0.2">
      <c r="A141" s="14" t="s">
        <v>74</v>
      </c>
      <c r="B141" s="202"/>
      <c r="C141" s="7">
        <v>111.17922271147421</v>
      </c>
      <c r="D141" s="7">
        <v>111.32121790437429</v>
      </c>
      <c r="E141" s="7">
        <v>113.06540441262607</v>
      </c>
      <c r="F141" s="13">
        <v>107.41896055295697</v>
      </c>
    </row>
    <row r="142" spans="1:6" s="6" customFormat="1" ht="17.149999999999999" customHeight="1" x14ac:dyDescent="0.2">
      <c r="A142" s="14" t="s">
        <v>75</v>
      </c>
      <c r="B142" s="202"/>
      <c r="C142" s="7">
        <v>111.28615076817432</v>
      </c>
      <c r="D142" s="7">
        <v>111.4279309641052</v>
      </c>
      <c r="E142" s="7">
        <v>113.14009508060623</v>
      </c>
      <c r="F142" s="13">
        <v>107.59731710553007</v>
      </c>
    </row>
    <row r="143" spans="1:6" s="6" customFormat="1" ht="17.149999999999999" customHeight="1" x14ac:dyDescent="0.2">
      <c r="A143" s="14" t="s">
        <v>76</v>
      </c>
      <c r="B143" s="202"/>
      <c r="C143" s="7">
        <v>111.66407423442227</v>
      </c>
      <c r="D143" s="7">
        <v>111.809213086488</v>
      </c>
      <c r="E143" s="7">
        <v>113.59227770950162</v>
      </c>
      <c r="F143" s="13">
        <v>107.81997397685802</v>
      </c>
    </row>
    <row r="144" spans="1:6" s="6" customFormat="1" ht="17.149999999999999" customHeight="1" x14ac:dyDescent="0.2">
      <c r="A144" s="14" t="s">
        <v>313</v>
      </c>
      <c r="B144" s="202"/>
      <c r="C144" s="7">
        <v>112.12245426710417</v>
      </c>
      <c r="D144" s="7">
        <v>112.27333850366904</v>
      </c>
      <c r="E144" s="7">
        <v>114.22215491422023</v>
      </c>
      <c r="F144" s="13">
        <v>107.91326397685802</v>
      </c>
    </row>
    <row r="145" spans="1:6" s="6" customFormat="1" ht="17.149999999999999" customHeight="1" x14ac:dyDescent="0.2">
      <c r="A145" s="14" t="s">
        <v>78</v>
      </c>
      <c r="B145" s="202"/>
      <c r="C145" s="7">
        <v>112.57400532633709</v>
      </c>
      <c r="D145" s="7">
        <v>112.73901353451818</v>
      </c>
      <c r="E145" s="7">
        <v>114.88631733597035</v>
      </c>
      <c r="F145" s="13">
        <v>107.93486443389149</v>
      </c>
    </row>
    <row r="146" spans="1:6" s="108" customFormat="1" ht="17.149999999999999" customHeight="1" x14ac:dyDescent="0.2">
      <c r="A146" s="14" t="s">
        <v>79</v>
      </c>
      <c r="B146" s="189"/>
      <c r="C146" s="7">
        <v>113.42769743561483</v>
      </c>
      <c r="D146" s="7">
        <v>113.61161935300653</v>
      </c>
      <c r="E146" s="7">
        <v>115.81072844708486</v>
      </c>
      <c r="F146" s="13">
        <v>108.69156660157391</v>
      </c>
    </row>
    <row r="147" spans="1:6" s="108" customFormat="1" ht="17.149999999999999" customHeight="1" x14ac:dyDescent="0.2">
      <c r="A147" s="182"/>
      <c r="B147" s="189"/>
      <c r="C147" s="119"/>
      <c r="D147" s="119"/>
      <c r="E147" s="119"/>
      <c r="F147" s="162"/>
    </row>
    <row r="148" spans="1:6" s="6" customFormat="1" ht="17.149999999999999" customHeight="1" x14ac:dyDescent="0.2">
      <c r="A148" s="17" t="s">
        <v>261</v>
      </c>
      <c r="B148" s="51">
        <f>DATEVALUE(LEFT(A148,4) &amp; "/1/1")</f>
        <v>43101</v>
      </c>
      <c r="C148" s="7">
        <v>113.99632772827775</v>
      </c>
      <c r="D148" s="7">
        <v>114.18607572709232</v>
      </c>
      <c r="E148" s="7">
        <v>116.59136423764005</v>
      </c>
      <c r="F148" s="13">
        <v>108.80473908209542</v>
      </c>
    </row>
    <row r="149" spans="1:6" s="6" customFormat="1" ht="17.149999999999999" customHeight="1" x14ac:dyDescent="0.2">
      <c r="A149" s="15" t="s">
        <v>80</v>
      </c>
      <c r="B149" s="202"/>
      <c r="C149" s="7">
        <v>114.29163755564839</v>
      </c>
      <c r="D149" s="7">
        <v>114.49939907717713</v>
      </c>
      <c r="E149" s="7">
        <v>117.13251792029784</v>
      </c>
      <c r="F149" s="13">
        <v>108.60833908209543</v>
      </c>
    </row>
    <row r="150" spans="1:6" s="6" customFormat="1" ht="17.149999999999999" customHeight="1" x14ac:dyDescent="0.2">
      <c r="A150" s="14" t="s">
        <v>81</v>
      </c>
      <c r="B150" s="202"/>
      <c r="C150" s="7">
        <v>114.69378210752834</v>
      </c>
      <c r="D150" s="7">
        <v>114.88870337362087</v>
      </c>
      <c r="E150" s="7">
        <v>117.53077004498246</v>
      </c>
      <c r="F150" s="13">
        <v>108.97762445948032</v>
      </c>
    </row>
    <row r="151" spans="1:6" s="6" customFormat="1" ht="17.149999999999999" customHeight="1" x14ac:dyDescent="0.2">
      <c r="A151" s="14" t="s">
        <v>82</v>
      </c>
      <c r="B151" s="202"/>
      <c r="C151" s="7">
        <v>114.72506742863358</v>
      </c>
      <c r="D151" s="7">
        <v>114.91077985894066</v>
      </c>
      <c r="E151" s="7">
        <v>117.60505645164447</v>
      </c>
      <c r="F151" s="13">
        <v>108.88289202074832</v>
      </c>
    </row>
    <row r="152" spans="1:6" s="6" customFormat="1" ht="17.149999999999999" customHeight="1" x14ac:dyDescent="0.2">
      <c r="A152" s="14" t="s">
        <v>72</v>
      </c>
      <c r="B152" s="202"/>
      <c r="C152" s="7">
        <v>114.78265850121487</v>
      </c>
      <c r="D152" s="7">
        <v>114.98099186537766</v>
      </c>
      <c r="E152" s="7">
        <v>117.70445640452684</v>
      </c>
      <c r="F152" s="13">
        <v>108.88780202074832</v>
      </c>
    </row>
    <row r="153" spans="1:6" s="6" customFormat="1" ht="17.149999999999999" customHeight="1" x14ac:dyDescent="0.2">
      <c r="A153" s="14" t="s">
        <v>73</v>
      </c>
      <c r="B153" s="202"/>
      <c r="C153" s="7">
        <v>115.1750914957844</v>
      </c>
      <c r="D153" s="7">
        <v>115.36120156698837</v>
      </c>
      <c r="E153" s="7">
        <v>118.23924559366115</v>
      </c>
      <c r="F153" s="13">
        <v>108.92217202074832</v>
      </c>
    </row>
    <row r="154" spans="1:6" s="6" customFormat="1" ht="17.149999999999999" customHeight="1" x14ac:dyDescent="0.2">
      <c r="A154" s="14" t="s">
        <v>74</v>
      </c>
      <c r="B154" s="202"/>
      <c r="C154" s="7">
        <v>115.25024771096334</v>
      </c>
      <c r="D154" s="7">
        <v>115.45358982552415</v>
      </c>
      <c r="E154" s="7">
        <v>118.39706927697146</v>
      </c>
      <c r="F154" s="13">
        <v>108.86816202074831</v>
      </c>
    </row>
    <row r="155" spans="1:6" s="6" customFormat="1" ht="17.149999999999999" customHeight="1" x14ac:dyDescent="0.2">
      <c r="A155" s="14" t="s">
        <v>75</v>
      </c>
      <c r="B155" s="202"/>
      <c r="C155" s="7">
        <v>115.32106855306603</v>
      </c>
      <c r="D155" s="7">
        <v>115.55207422138588</v>
      </c>
      <c r="E155" s="7">
        <v>118.63246057917308</v>
      </c>
      <c r="F155" s="13">
        <v>108.66034546817527</v>
      </c>
    </row>
    <row r="156" spans="1:6" s="6" customFormat="1" ht="17.149999999999999" customHeight="1" x14ac:dyDescent="0.2">
      <c r="A156" s="14" t="s">
        <v>76</v>
      </c>
      <c r="B156" s="202"/>
      <c r="C156" s="7">
        <v>116.42314897586714</v>
      </c>
      <c r="D156" s="7">
        <v>116.65460767877374</v>
      </c>
      <c r="E156" s="7">
        <v>120.18934922842483</v>
      </c>
      <c r="F156" s="13">
        <v>108.74635295244194</v>
      </c>
    </row>
    <row r="157" spans="1:6" s="6" customFormat="1" ht="17.149999999999999" customHeight="1" x14ac:dyDescent="0.2">
      <c r="A157" s="14" t="s">
        <v>88</v>
      </c>
      <c r="B157" s="202"/>
      <c r="C157" s="7">
        <v>116.52751814849023</v>
      </c>
      <c r="D157" s="7">
        <v>116.74926253647169</v>
      </c>
      <c r="E157" s="7">
        <v>120.27147986829222</v>
      </c>
      <c r="F157" s="13">
        <v>108.86902816281939</v>
      </c>
    </row>
    <row r="158" spans="1:6" s="6" customFormat="1" ht="17.149999999999999" customHeight="1" x14ac:dyDescent="0.2">
      <c r="A158" s="14" t="s">
        <v>89</v>
      </c>
      <c r="B158" s="202"/>
      <c r="C158" s="7">
        <v>116.72632063659074</v>
      </c>
      <c r="D158" s="7">
        <v>116.94712456253757</v>
      </c>
      <c r="E158" s="7">
        <v>120.47486088954739</v>
      </c>
      <c r="F158" s="13">
        <v>109.05454257614554</v>
      </c>
    </row>
    <row r="159" spans="1:6" s="6" customFormat="1" ht="17.149999999999999" customHeight="1" x14ac:dyDescent="0.2">
      <c r="A159" s="14" t="s">
        <v>90</v>
      </c>
      <c r="B159" s="202"/>
      <c r="C159" s="7">
        <v>117.05852509755576</v>
      </c>
      <c r="D159" s="7">
        <v>117.29043992952697</v>
      </c>
      <c r="E159" s="7">
        <v>120.93430103825425</v>
      </c>
      <c r="F159" s="13">
        <v>109.13805270958059</v>
      </c>
    </row>
    <row r="160" spans="1:6" s="6" customFormat="1" ht="17.149999999999999" customHeight="1" x14ac:dyDescent="0.2">
      <c r="A160" s="14"/>
      <c r="B160" s="202"/>
      <c r="C160" s="52"/>
      <c r="D160" s="52"/>
      <c r="E160" s="52"/>
      <c r="F160" s="63"/>
    </row>
    <row r="161" spans="1:6" s="6" customFormat="1" ht="17.149999999999999" customHeight="1" x14ac:dyDescent="0.2">
      <c r="A161" s="14" t="s">
        <v>380</v>
      </c>
      <c r="B161" s="202" t="s">
        <v>379</v>
      </c>
      <c r="C161" s="7">
        <v>117.07126583098531</v>
      </c>
      <c r="D161" s="7">
        <v>117.30805937087455</v>
      </c>
      <c r="E161" s="7">
        <v>121.00149351741439</v>
      </c>
      <c r="F161" s="13">
        <v>109.0447627095806</v>
      </c>
    </row>
    <row r="162" spans="1:6" s="6" customFormat="1" ht="17.149999999999999" customHeight="1" x14ac:dyDescent="0.2">
      <c r="A162" s="14" t="s">
        <v>91</v>
      </c>
      <c r="B162" s="202" t="s">
        <v>87</v>
      </c>
      <c r="C162" s="7">
        <v>117.12892820291762</v>
      </c>
      <c r="D162" s="7">
        <v>117.35318123550815</v>
      </c>
      <c r="E162" s="7">
        <v>121.02289112215121</v>
      </c>
      <c r="F162" s="13">
        <v>109.1429627095806</v>
      </c>
    </row>
    <row r="163" spans="1:6" s="6" customFormat="1" ht="17.149999999999999" customHeight="1" x14ac:dyDescent="0.2">
      <c r="A163" s="14" t="s">
        <v>92</v>
      </c>
      <c r="B163" s="202" t="s">
        <v>87</v>
      </c>
      <c r="C163" s="7">
        <v>117.75317342887105</v>
      </c>
      <c r="D163" s="7">
        <v>117.97234063306323</v>
      </c>
      <c r="E163" s="7">
        <v>121.47546902338198</v>
      </c>
      <c r="F163" s="13">
        <v>110.13481382649377</v>
      </c>
    </row>
    <row r="164" spans="1:6" s="6" customFormat="1" ht="17.149999999999999" customHeight="1" x14ac:dyDescent="0.2">
      <c r="A164" s="14" t="s">
        <v>93</v>
      </c>
      <c r="B164" s="202" t="s">
        <v>87</v>
      </c>
      <c r="C164" s="7">
        <v>117.83041164513345</v>
      </c>
      <c r="D164" s="7">
        <v>118.03584645127373</v>
      </c>
      <c r="E164" s="7">
        <v>121.48849213824134</v>
      </c>
      <c r="F164" s="13">
        <v>110.31126427495997</v>
      </c>
    </row>
    <row r="165" spans="1:6" s="6" customFormat="1" ht="17.149999999999999" customHeight="1" x14ac:dyDescent="0.2">
      <c r="A165" s="14" t="s">
        <v>394</v>
      </c>
      <c r="B165" s="202" t="s">
        <v>395</v>
      </c>
      <c r="C165" s="7">
        <v>117.74016953241343</v>
      </c>
      <c r="D165" s="7">
        <v>117.97382137443319</v>
      </c>
      <c r="E165" s="7">
        <v>121.49530689610481</v>
      </c>
      <c r="F165" s="13">
        <v>110.09522427495997</v>
      </c>
    </row>
    <row r="166" spans="1:6" s="6" customFormat="1" ht="17.149999999999999" customHeight="1" x14ac:dyDescent="0.2">
      <c r="A166" s="14" t="s">
        <v>73</v>
      </c>
      <c r="B166" s="202" t="s">
        <v>87</v>
      </c>
      <c r="C166" s="7">
        <v>118.37992661320847</v>
      </c>
      <c r="D166" s="7">
        <v>118.59401079949893</v>
      </c>
      <c r="E166" s="7">
        <v>122.21409444676061</v>
      </c>
      <c r="F166" s="13">
        <v>110.49482074244952</v>
      </c>
    </row>
    <row r="167" spans="1:6" s="6" customFormat="1" ht="17.149999999999999" customHeight="1" x14ac:dyDescent="0.2">
      <c r="A167" s="14" t="s">
        <v>74</v>
      </c>
      <c r="B167" s="202" t="s">
        <v>87</v>
      </c>
      <c r="C167" s="7">
        <v>118.25377211411219</v>
      </c>
      <c r="D167" s="7">
        <v>118.4707590057717</v>
      </c>
      <c r="E167" s="7">
        <v>121.9369952589047</v>
      </c>
      <c r="F167" s="13">
        <v>110.71577074244954</v>
      </c>
    </row>
    <row r="168" spans="1:6" s="6" customFormat="1" ht="17.149999999999999" customHeight="1" x14ac:dyDescent="0.2">
      <c r="A168" s="14" t="s">
        <v>75</v>
      </c>
      <c r="B168" s="202" t="s">
        <v>87</v>
      </c>
      <c r="C168" s="7">
        <v>118.03193106980224</v>
      </c>
      <c r="D168" s="7">
        <v>118.25002071979793</v>
      </c>
      <c r="E168" s="7">
        <v>121.77193060706405</v>
      </c>
      <c r="F168" s="13">
        <v>110.37047418988652</v>
      </c>
    </row>
    <row r="169" spans="1:6" s="6" customFormat="1" ht="17.149999999999999" customHeight="1" x14ac:dyDescent="0.2">
      <c r="A169" s="14" t="s">
        <v>76</v>
      </c>
      <c r="B169" s="202" t="s">
        <v>87</v>
      </c>
      <c r="C169" s="7">
        <v>118.66807764822738</v>
      </c>
      <c r="D169" s="7">
        <v>118.88396529811359</v>
      </c>
      <c r="E169" s="7">
        <v>122.30491892319066</v>
      </c>
      <c r="F169" s="13">
        <v>111.23028756975239</v>
      </c>
    </row>
    <row r="170" spans="1:6" s="6" customFormat="1" ht="17.149999999999999" customHeight="1" x14ac:dyDescent="0.2">
      <c r="A170" s="14" t="s">
        <v>88</v>
      </c>
      <c r="B170" s="202" t="s">
        <v>87</v>
      </c>
      <c r="C170" s="7">
        <v>118.42523650366154</v>
      </c>
      <c r="D170" s="7">
        <v>118.62140175672427</v>
      </c>
      <c r="E170" s="7">
        <v>121.77520401399434</v>
      </c>
      <c r="F170" s="13">
        <v>111.56542007980822</v>
      </c>
    </row>
    <row r="171" spans="1:6" s="6" customFormat="1" ht="17.149999999999999" customHeight="1" x14ac:dyDescent="0.2">
      <c r="A171" s="14" t="s">
        <v>89</v>
      </c>
      <c r="B171" s="202" t="s">
        <v>87</v>
      </c>
      <c r="C171" s="7">
        <v>118.24935758661934</v>
      </c>
      <c r="D171" s="7">
        <v>118.4502043803211</v>
      </c>
      <c r="E171" s="7">
        <v>121.51724825096493</v>
      </c>
      <c r="F171" s="13">
        <v>111.58832668850509</v>
      </c>
    </row>
    <row r="172" spans="1:6" s="6" customFormat="1" ht="17.149999999999999" customHeight="1" x14ac:dyDescent="0.2">
      <c r="A172" s="14" t="s">
        <v>90</v>
      </c>
      <c r="B172" s="202" t="s">
        <v>87</v>
      </c>
      <c r="C172" s="7">
        <v>119.08140275806448</v>
      </c>
      <c r="D172" s="7">
        <v>119.30609728947644</v>
      </c>
      <c r="E172" s="7">
        <v>122.63153064473863</v>
      </c>
      <c r="F172" s="13">
        <v>111.86612645159462</v>
      </c>
    </row>
    <row r="173" spans="1:6" s="6" customFormat="1" ht="17.149999999999999" customHeight="1" x14ac:dyDescent="0.2">
      <c r="A173" s="14"/>
      <c r="B173" s="202"/>
      <c r="C173" s="7"/>
      <c r="D173" s="7"/>
      <c r="E173" s="7"/>
      <c r="F173" s="13"/>
    </row>
    <row r="174" spans="1:6" s="6" customFormat="1" ht="17.149999999999999" customHeight="1" x14ac:dyDescent="0.2">
      <c r="A174" s="14" t="s">
        <v>401</v>
      </c>
      <c r="B174" s="202" t="s">
        <v>402</v>
      </c>
      <c r="C174" s="7">
        <v>119.15551571914663</v>
      </c>
      <c r="D174" s="7">
        <v>119.38338608381324</v>
      </c>
      <c r="E174" s="7">
        <v>122.65809336789989</v>
      </c>
      <c r="F174" s="13">
        <v>112.05690436146847</v>
      </c>
    </row>
    <row r="175" spans="1:6" s="6" customFormat="1" ht="17.149999999999999" customHeight="1" x14ac:dyDescent="0.2">
      <c r="A175" s="14" t="s">
        <v>91</v>
      </c>
      <c r="B175" s="202"/>
      <c r="C175" s="7">
        <v>118.74821956938857</v>
      </c>
      <c r="D175" s="7">
        <v>118.97601243866875</v>
      </c>
      <c r="E175" s="7">
        <v>122.17249704745747</v>
      </c>
      <c r="F175" s="13">
        <v>111.82453780890543</v>
      </c>
    </row>
    <row r="176" spans="1:6" s="6" customFormat="1" ht="17.149999999999999" customHeight="1" x14ac:dyDescent="0.2">
      <c r="A176" s="14" t="s">
        <v>92</v>
      </c>
      <c r="B176" s="202"/>
      <c r="C176" s="7">
        <v>118.51900370596225</v>
      </c>
      <c r="D176" s="7">
        <v>118.74229612264696</v>
      </c>
      <c r="E176" s="7">
        <v>121.86092149395951</v>
      </c>
      <c r="F176" s="13">
        <v>111.76501546834422</v>
      </c>
    </row>
    <row r="177" spans="1:6" s="6" customFormat="1" ht="17.149999999999999" customHeight="1" x14ac:dyDescent="0.2">
      <c r="A177" s="14" t="s">
        <v>93</v>
      </c>
      <c r="B177" s="202"/>
      <c r="C177" s="7">
        <v>118.08654210952903</v>
      </c>
      <c r="D177" s="7">
        <v>118.30409261362077</v>
      </c>
      <c r="E177" s="7">
        <v>121.28093390689492</v>
      </c>
      <c r="F177" s="13">
        <v>111.6440245728899</v>
      </c>
    </row>
    <row r="178" spans="1:6" s="6" customFormat="1" ht="17.149999999999999" customHeight="1" x14ac:dyDescent="0.2">
      <c r="A178" s="14" t="s">
        <v>403</v>
      </c>
      <c r="B178" s="202"/>
      <c r="C178" s="7">
        <v>117.72695937624796</v>
      </c>
      <c r="D178" s="7">
        <v>117.9479932166463</v>
      </c>
      <c r="E178" s="7">
        <v>120.71519309662942</v>
      </c>
      <c r="F178" s="13">
        <v>111.7569545728899</v>
      </c>
    </row>
    <row r="179" spans="1:6" s="6" customFormat="1" ht="17.149999999999999" customHeight="1" x14ac:dyDescent="0.2">
      <c r="A179" s="14" t="s">
        <v>73</v>
      </c>
      <c r="B179" s="202"/>
      <c r="C179" s="7">
        <v>117.77416270945471</v>
      </c>
      <c r="D179" s="7">
        <v>117.99455977274562</v>
      </c>
      <c r="E179" s="7">
        <v>120.74897503686064</v>
      </c>
      <c r="F179" s="13">
        <v>111.8321240685374</v>
      </c>
    </row>
    <row r="180" spans="1:6" s="6" customFormat="1" ht="17.149999999999999" customHeight="1" x14ac:dyDescent="0.2">
      <c r="A180" s="14" t="s">
        <v>74</v>
      </c>
      <c r="B180" s="202"/>
      <c r="C180" s="7">
        <v>117.84183671149876</v>
      </c>
      <c r="D180" s="7">
        <v>118.05261340846101</v>
      </c>
      <c r="E180" s="7">
        <v>120.79786297162464</v>
      </c>
      <c r="F180" s="13">
        <v>111.91068406853741</v>
      </c>
    </row>
    <row r="181" spans="1:6" s="6" customFormat="1" ht="17.149999999999999" customHeight="1" x14ac:dyDescent="0.2">
      <c r="A181" s="14" t="s">
        <v>75</v>
      </c>
      <c r="B181" s="202"/>
      <c r="C181" s="7">
        <v>117.88757522619738</v>
      </c>
      <c r="D181" s="7">
        <v>118.09974109380309</v>
      </c>
      <c r="E181" s="7">
        <v>120.78853008962821</v>
      </c>
      <c r="F181" s="13">
        <v>112.08413062111043</v>
      </c>
    </row>
    <row r="182" spans="1:6" s="6" customFormat="1" ht="17.149999999999999" customHeight="1" x14ac:dyDescent="0.2">
      <c r="A182" s="14" t="s">
        <v>76</v>
      </c>
      <c r="B182" s="202"/>
      <c r="C182" s="7">
        <v>118.03982732983076</v>
      </c>
      <c r="D182" s="7">
        <v>118.2560278212583</v>
      </c>
      <c r="E182" s="7">
        <v>121.0079460132815</v>
      </c>
      <c r="F182" s="13">
        <v>112.09917880051624</v>
      </c>
    </row>
    <row r="183" spans="1:6" s="6" customFormat="1" ht="17.149999999999999" customHeight="1" x14ac:dyDescent="0.2">
      <c r="A183" s="14" t="s">
        <v>88</v>
      </c>
      <c r="B183" s="202"/>
      <c r="C183" s="7">
        <v>118.12053539830455</v>
      </c>
      <c r="D183" s="7">
        <v>118.31798811973943</v>
      </c>
      <c r="E183" s="7">
        <v>121.05752122854493</v>
      </c>
      <c r="F183" s="13">
        <v>112.18884816669475</v>
      </c>
    </row>
    <row r="184" spans="1:6" s="6" customFormat="1" ht="17.149999999999999" customHeight="1" x14ac:dyDescent="0.2">
      <c r="A184" s="14" t="s">
        <v>89</v>
      </c>
      <c r="B184" s="202"/>
      <c r="C184" s="7">
        <v>118.11341825201548</v>
      </c>
      <c r="D184" s="7">
        <v>118.33338611043996</v>
      </c>
      <c r="E184" s="7">
        <v>121.04980562038726</v>
      </c>
      <c r="F184" s="13">
        <v>112.25595806471459</v>
      </c>
    </row>
    <row r="185" spans="1:6" s="6" customFormat="1" ht="17.149999999999999" customHeight="1" x14ac:dyDescent="0.2">
      <c r="A185" s="14" t="s">
        <v>90</v>
      </c>
      <c r="B185" s="202"/>
      <c r="C185" s="7">
        <v>117.99157090748122</v>
      </c>
      <c r="D185" s="7">
        <v>118.20850536027862</v>
      </c>
      <c r="E185" s="7">
        <v>120.78229101469918</v>
      </c>
      <c r="F185" s="13">
        <v>112.45019112988018</v>
      </c>
    </row>
    <row r="186" spans="1:6" s="6" customFormat="1" ht="17.149999999999999" customHeight="1" x14ac:dyDescent="0.2">
      <c r="A186" s="14"/>
      <c r="B186" s="202"/>
      <c r="C186" s="7"/>
      <c r="D186" s="7"/>
      <c r="E186" s="7"/>
      <c r="F186" s="13"/>
    </row>
    <row r="187" spans="1:6" s="6" customFormat="1" ht="17.149999999999999" customHeight="1" x14ac:dyDescent="0.2">
      <c r="A187" s="14" t="s">
        <v>410</v>
      </c>
      <c r="B187" s="202" t="s">
        <v>411</v>
      </c>
      <c r="C187" s="7">
        <v>119.27681771071757</v>
      </c>
      <c r="D187" s="7">
        <v>119.50223935998127</v>
      </c>
      <c r="E187" s="7">
        <v>122.49271820076723</v>
      </c>
      <c r="F187" s="13">
        <v>112.81166012117518</v>
      </c>
    </row>
    <row r="188" spans="1:6" s="6" customFormat="1" ht="17.149999999999999" customHeight="1" x14ac:dyDescent="0.2">
      <c r="A188" s="14" t="s">
        <v>91</v>
      </c>
      <c r="B188" s="202"/>
      <c r="C188" s="7">
        <v>119.82974014363687</v>
      </c>
      <c r="D188" s="7">
        <v>120.05469715281656</v>
      </c>
      <c r="E188" s="7">
        <v>123.30308035940607</v>
      </c>
      <c r="F188" s="13">
        <v>112.78711012117519</v>
      </c>
    </row>
    <row r="189" spans="1:6" s="6" customFormat="1" ht="17.149999999999999" customHeight="1" x14ac:dyDescent="0.2">
      <c r="A189" s="14" t="s">
        <v>92</v>
      </c>
      <c r="B189" s="202"/>
      <c r="C189" s="7">
        <v>120.42872554222488</v>
      </c>
      <c r="D189" s="7">
        <v>120.65962967058454</v>
      </c>
      <c r="E189" s="7">
        <v>123.86237013060364</v>
      </c>
      <c r="F189" s="13">
        <v>113.49415886475995</v>
      </c>
    </row>
    <row r="190" spans="1:6" s="6" customFormat="1" ht="17.149999999999999" customHeight="1" x14ac:dyDescent="0.2">
      <c r="A190" s="14" t="s">
        <v>93</v>
      </c>
      <c r="B190" s="202"/>
      <c r="C190" s="7">
        <v>120.4602488900706</v>
      </c>
      <c r="D190" s="7">
        <v>120.69015237258152</v>
      </c>
      <c r="E190" s="7">
        <v>123.89995167451477</v>
      </c>
      <c r="F190" s="13">
        <v>113.50888886475994</v>
      </c>
    </row>
    <row r="191" spans="1:6" s="6" customFormat="1" ht="17.149999999999999" customHeight="1" x14ac:dyDescent="0.2">
      <c r="A191" s="14" t="s">
        <v>403</v>
      </c>
      <c r="B191" s="202"/>
      <c r="C191" s="7">
        <v>120.76901943488146</v>
      </c>
      <c r="D191" s="7">
        <v>121.01581815056016</v>
      </c>
      <c r="E191" s="7">
        <v>124.19018144059052</v>
      </c>
      <c r="F191" s="13">
        <v>113.91383540617694</v>
      </c>
    </row>
    <row r="192" spans="1:6" s="6" customFormat="1" ht="17.149999999999999" customHeight="1" x14ac:dyDescent="0.2">
      <c r="A192" s="14" t="s">
        <v>73</v>
      </c>
      <c r="B192" s="202"/>
      <c r="C192" s="7">
        <v>122.32122757502489</v>
      </c>
      <c r="D192" s="7">
        <v>122.60534422886276</v>
      </c>
      <c r="E192" s="7">
        <v>126.19385663058877</v>
      </c>
      <c r="F192" s="13">
        <v>114.57678831810566</v>
      </c>
    </row>
    <row r="193" spans="1:6" s="6" customFormat="1" ht="17.149999999999999" customHeight="1" x14ac:dyDescent="0.2">
      <c r="A193" s="14" t="s">
        <v>74</v>
      </c>
      <c r="B193" s="202"/>
      <c r="C193" s="7">
        <v>123.21598646033786</v>
      </c>
      <c r="D193" s="7">
        <v>123.49548002267778</v>
      </c>
      <c r="E193" s="7">
        <v>127.50160671713925</v>
      </c>
      <c r="F193" s="13">
        <v>114.53259831810567</v>
      </c>
    </row>
    <row r="194" spans="1:6" s="6" customFormat="1" ht="17.149999999999999" customHeight="1" x14ac:dyDescent="0.2">
      <c r="A194" s="14" t="s">
        <v>75</v>
      </c>
      <c r="B194" s="202"/>
      <c r="C194" s="7">
        <v>123.87401887892925</v>
      </c>
      <c r="D194" s="7">
        <v>124.16367772943148</v>
      </c>
      <c r="E194" s="7">
        <v>128.40170326084001</v>
      </c>
      <c r="F194" s="13">
        <v>114.68197023588527</v>
      </c>
    </row>
    <row r="195" spans="1:6" s="6" customFormat="1" ht="17.149999999999999" customHeight="1" x14ac:dyDescent="0.2">
      <c r="A195" s="14" t="s">
        <v>76</v>
      </c>
      <c r="B195" s="202"/>
      <c r="C195" s="7">
        <v>124.70429723678232</v>
      </c>
      <c r="D195" s="7">
        <v>125.0094382675579</v>
      </c>
      <c r="E195" s="7">
        <v>129.65226378881448</v>
      </c>
      <c r="F195" s="13">
        <v>114.62207433832369</v>
      </c>
    </row>
    <row r="196" spans="1:6" s="6" customFormat="1" ht="17.149999999999999" customHeight="1" x14ac:dyDescent="0.2">
      <c r="A196" s="14" t="s">
        <v>88</v>
      </c>
      <c r="B196" s="202"/>
      <c r="C196" s="7">
        <v>125.46439227945139</v>
      </c>
      <c r="D196" s="7">
        <v>125.7665765574453</v>
      </c>
      <c r="E196" s="7">
        <v>130.75456819242862</v>
      </c>
      <c r="F196" s="13">
        <v>114.60697468325641</v>
      </c>
    </row>
    <row r="197" spans="1:6" s="6" customFormat="1" ht="17.149999999999999" customHeight="1" x14ac:dyDescent="0.2">
      <c r="A197" s="14" t="s">
        <v>89</v>
      </c>
      <c r="B197" s="202"/>
      <c r="C197" s="7">
        <v>126.45106734657818</v>
      </c>
      <c r="D197" s="7">
        <v>126.75224648719498</v>
      </c>
      <c r="E197" s="7">
        <v>131.80585404611801</v>
      </c>
      <c r="F197" s="13">
        <v>115.44584252483912</v>
      </c>
    </row>
    <row r="198" spans="1:6" s="6" customFormat="1" ht="17.149999999999999" customHeight="1" x14ac:dyDescent="0.2">
      <c r="A198" s="14" t="s">
        <v>90</v>
      </c>
      <c r="B198" s="202"/>
      <c r="C198" s="7">
        <v>127.26710088503637</v>
      </c>
      <c r="D198" s="7">
        <v>127.58992305151401</v>
      </c>
      <c r="E198" s="7">
        <v>132.91722489439107</v>
      </c>
      <c r="F198" s="13">
        <v>115.67118461314445</v>
      </c>
    </row>
    <row r="199" spans="1:6" s="6" customFormat="1" ht="17.149999999999999" customHeight="1" x14ac:dyDescent="0.2">
      <c r="A199" s="14"/>
      <c r="B199" s="202"/>
      <c r="C199" s="7"/>
      <c r="D199" s="7"/>
      <c r="E199" s="7"/>
      <c r="F199" s="13"/>
    </row>
    <row r="200" spans="1:6" s="6" customFormat="1" ht="17.149999999999999" customHeight="1" x14ac:dyDescent="0.2">
      <c r="A200" s="14" t="s">
        <v>412</v>
      </c>
      <c r="B200" s="202" t="s">
        <v>413</v>
      </c>
      <c r="C200" s="7">
        <v>127.4145378029275</v>
      </c>
      <c r="D200" s="7">
        <v>127.74551661153433</v>
      </c>
      <c r="E200" s="7">
        <v>133.08214110779406</v>
      </c>
      <c r="F200" s="13">
        <v>115.80592066020671</v>
      </c>
    </row>
    <row r="201" spans="1:6" s="6" customFormat="1" ht="17.149999999999999" customHeight="1" x14ac:dyDescent="0.2">
      <c r="A201" s="14" t="s">
        <v>91</v>
      </c>
      <c r="B201" s="202"/>
      <c r="C201" s="7">
        <v>127.51307951824181</v>
      </c>
      <c r="D201" s="7">
        <v>127.82618180821746</v>
      </c>
      <c r="E201" s="7">
        <v>133.15496879797365</v>
      </c>
      <c r="F201" s="13">
        <v>115.90412066020671</v>
      </c>
    </row>
    <row r="202" spans="1:6" s="6" customFormat="1" ht="17.149999999999999" customHeight="1" x14ac:dyDescent="0.2">
      <c r="A202" s="14" t="s">
        <v>92</v>
      </c>
      <c r="B202" s="202"/>
      <c r="C202" s="7">
        <v>128.7316097862379</v>
      </c>
      <c r="D202" s="7">
        <v>129.06912833096987</v>
      </c>
      <c r="E202" s="7">
        <v>134.80532358960573</v>
      </c>
      <c r="F202" s="13">
        <v>116.23557526122808</v>
      </c>
    </row>
    <row r="203" spans="1:6" s="6" customFormat="1" ht="17.149999999999999" customHeight="1" x14ac:dyDescent="0.2">
      <c r="A203" s="14" t="s">
        <v>93</v>
      </c>
      <c r="B203" s="202"/>
      <c r="C203" s="7">
        <v>130.12484619055559</v>
      </c>
      <c r="D203" s="7">
        <v>130.45655960872864</v>
      </c>
      <c r="E203" s="7">
        <v>136.28258117412034</v>
      </c>
      <c r="F203" s="13">
        <v>117.4220387157464</v>
      </c>
    </row>
    <row r="204" spans="1:6" s="6" customFormat="1" ht="17.149999999999999" customHeight="1" x14ac:dyDescent="0.2">
      <c r="A204" s="14" t="s">
        <v>403</v>
      </c>
      <c r="B204" s="202"/>
      <c r="C204" s="7">
        <v>130.85198483859156</v>
      </c>
      <c r="D204" s="7">
        <v>131.22840186861544</v>
      </c>
      <c r="E204" s="7">
        <v>137.18322182098899</v>
      </c>
      <c r="F204" s="13">
        <v>117.90572116584632</v>
      </c>
    </row>
    <row r="205" spans="1:6" s="6" customFormat="1" ht="17.149999999999999" customHeight="1" x14ac:dyDescent="0.2">
      <c r="A205" s="14" t="s">
        <v>73</v>
      </c>
      <c r="B205" s="202"/>
      <c r="C205" s="7">
        <v>132.92825050961878</v>
      </c>
      <c r="D205" s="7">
        <v>133.33120335537947</v>
      </c>
      <c r="E205" s="7">
        <v>140.01639692454154</v>
      </c>
      <c r="F205" s="13">
        <v>118.37446241770412</v>
      </c>
    </row>
    <row r="206" spans="1:6" s="6" customFormat="1" ht="17.149999999999999" customHeight="1" x14ac:dyDescent="0.2">
      <c r="A206" s="14" t="s">
        <v>74</v>
      </c>
      <c r="B206" s="202"/>
      <c r="C206" s="52">
        <v>133.03887369650204</v>
      </c>
      <c r="D206" s="52">
        <v>133.44384278810858</v>
      </c>
      <c r="E206" s="52">
        <v>140.31025113818285</v>
      </c>
      <c r="F206" s="63">
        <v>118.08167117678992</v>
      </c>
    </row>
    <row r="207" spans="1:6" s="6" customFormat="1" ht="17.149999999999999" customHeight="1" thickBot="1" x14ac:dyDescent="0.25">
      <c r="A207" s="65" t="s">
        <v>75</v>
      </c>
      <c r="B207" s="203"/>
      <c r="C207" s="53">
        <v>134.38302056704995</v>
      </c>
      <c r="D207" s="53">
        <v>134.81248841538473</v>
      </c>
      <c r="E207" s="53">
        <v>142.11344586558369</v>
      </c>
      <c r="F207" s="67">
        <v>118.47810287368027</v>
      </c>
    </row>
    <row r="208" spans="1:6" s="12" customFormat="1" ht="16" customHeight="1" x14ac:dyDescent="0.2">
      <c r="A208" s="133"/>
      <c r="B208" s="134" t="s">
        <v>87</v>
      </c>
      <c r="C208" s="54"/>
      <c r="D208" s="54"/>
      <c r="E208" s="54"/>
      <c r="F208" s="54"/>
    </row>
    <row r="209" spans="1:6" s="6" customFormat="1" ht="16" customHeight="1" x14ac:dyDescent="0.2">
      <c r="A209" s="135"/>
      <c r="B209" s="50"/>
      <c r="C209" s="49"/>
      <c r="D209" s="49"/>
      <c r="E209" s="49"/>
      <c r="F209" s="12"/>
    </row>
  </sheetData>
  <mergeCells count="1">
    <mergeCell ref="C7:F8"/>
  </mergeCells>
  <phoneticPr fontId="3"/>
  <pageMargins left="0.70866141732283472" right="0.15748031496062992" top="0.70866141732283472" bottom="0.59055118110236227" header="0.31496062992125984" footer="0.27559055118110237"/>
  <pageSetup paperSize="9" scale="56" orientation="portrait" r:id="rId1"/>
  <headerFooter alignWithMargins="0">
    <oddFooter>&amp;C&amp;14-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2" manualBreakCount="2">
    <brk id="81" max="8" man="1"/>
    <brk id="1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44</vt:i4>
      </vt:variant>
    </vt:vector>
  </HeadingPairs>
  <TitlesOfParts>
    <vt:vector size="67" baseType="lpstr">
      <vt:lpstr>index</vt:lpstr>
      <vt:lpstr>1</vt:lpstr>
      <vt:lpstr>2</vt:lpstr>
      <vt:lpstr>3</vt:lpstr>
      <vt:lpstr>4</vt:lpstr>
      <vt:lpstr>6</vt:lpstr>
      <vt:lpstr>5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'21'!Print_Titles</vt:lpstr>
      <vt:lpstr>'22'!Print_Titles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2022-09-06T07:54:14Z</cp:lastPrinted>
  <dcterms:created xsi:type="dcterms:W3CDTF">2008-05-28T04:05:37Z</dcterms:created>
  <dcterms:modified xsi:type="dcterms:W3CDTF">2022-09-06T07:54:18Z</dcterms:modified>
</cp:coreProperties>
</file>