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nsetubukka-my.sharepoint.com/personal/t-yoshimoto_kensetu-bukka_or_jp/Documents/建築費指数基準改定2015（作業ファイル）/公表データ（検討）/2015基準　HP公表指数表/"/>
    </mc:Choice>
  </mc:AlternateContent>
  <xr:revisionPtr revIDLastSave="192" documentId="8_{2EE26705-FBFA-4E8A-BF16-EBDB7775A0D9}" xr6:coauthVersionLast="47" xr6:coauthVersionMax="47" xr10:uidLastSave="{D4751C61-625A-474E-9B75-7A0315F78273}"/>
  <bookViews>
    <workbookView xWindow="2130" yWindow="1180" windowWidth="18610" windowHeight="18070" xr2:uid="{27A25EAB-7418-4EAC-8E49-3FE86E15704B}"/>
  </bookViews>
  <sheets>
    <sheet name="標準指数（代表4建物）" sheetId="1" r:id="rId1"/>
  </sheets>
  <definedNames>
    <definedName name="_xlnm.Print_Area" localSheetId="0">'標準指数（代表4建物）'!$A$1:$N$98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C16" i="1"/>
  <c r="C17" i="1"/>
  <c r="A17" i="1" s="1"/>
  <c r="C18" i="1"/>
  <c r="A18" i="1" s="1"/>
  <c r="C19" i="1"/>
  <c r="A19" i="1" s="1"/>
  <c r="C20" i="1"/>
  <c r="A20" i="1" s="1"/>
  <c r="C21" i="1"/>
  <c r="A21" i="1" s="1"/>
  <c r="C22" i="1"/>
  <c r="A22" i="1" s="1"/>
  <c r="C23" i="1"/>
  <c r="A23" i="1" s="1"/>
  <c r="C24" i="1"/>
  <c r="A24" i="1" s="1"/>
  <c r="C25" i="1"/>
  <c r="A25" i="1" s="1"/>
  <c r="C26" i="1"/>
  <c r="A26" i="1" s="1"/>
  <c r="C27" i="1"/>
  <c r="A27" i="1" s="1"/>
  <c r="A16" i="1"/>
  <c r="A28" i="1"/>
  <c r="M3" i="1"/>
  <c r="C61" i="1" l="1"/>
  <c r="C41" i="1"/>
  <c r="C87" i="1"/>
  <c r="A38" i="1"/>
  <c r="A84" i="1"/>
  <c r="A58" i="1"/>
  <c r="A62" i="1"/>
  <c r="A42" i="1"/>
  <c r="A88" i="1"/>
  <c r="A66" i="1"/>
  <c r="A46" i="1"/>
  <c r="A92" i="1"/>
  <c r="A33" i="1"/>
  <c r="A79" i="1"/>
  <c r="A53" i="1"/>
  <c r="A77" i="1"/>
  <c r="A51" i="1"/>
  <c r="A31" i="1"/>
  <c r="A59" i="1"/>
  <c r="A39" i="1"/>
  <c r="A85" i="1"/>
  <c r="A43" i="1"/>
  <c r="A89" i="1"/>
  <c r="A63" i="1"/>
  <c r="A67" i="1"/>
  <c r="A93" i="1"/>
  <c r="A47" i="1"/>
  <c r="A37" i="1"/>
  <c r="A57" i="1"/>
  <c r="A83" i="1"/>
  <c r="C88" i="1"/>
  <c r="C42" i="1"/>
  <c r="C62" i="1"/>
  <c r="C59" i="1"/>
  <c r="C85" i="1"/>
  <c r="C39" i="1"/>
  <c r="C89" i="1"/>
  <c r="C43" i="1"/>
  <c r="C63" i="1"/>
  <c r="A41" i="1"/>
  <c r="A87" i="1"/>
  <c r="A61" i="1"/>
  <c r="C37" i="1"/>
  <c r="C57" i="1"/>
  <c r="C83" i="1"/>
  <c r="C65" i="1"/>
  <c r="C45" i="1"/>
  <c r="C91" i="1"/>
  <c r="C81" i="1"/>
  <c r="C55" i="1"/>
  <c r="C35" i="1"/>
  <c r="A32" i="1"/>
  <c r="A78" i="1"/>
  <c r="A52" i="1"/>
  <c r="A82" i="1"/>
  <c r="A36" i="1"/>
  <c r="A56" i="1"/>
  <c r="A86" i="1"/>
  <c r="A40" i="1"/>
  <c r="A60" i="1"/>
  <c r="A44" i="1"/>
  <c r="A64" i="1"/>
  <c r="A90" i="1"/>
  <c r="A94" i="1"/>
  <c r="A68" i="1"/>
  <c r="A48" i="1"/>
  <c r="C93" i="1"/>
  <c r="C47" i="1"/>
  <c r="C67" i="1"/>
  <c r="A45" i="1"/>
  <c r="A65" i="1"/>
  <c r="A91" i="1"/>
  <c r="A54" i="1"/>
  <c r="A80" i="1"/>
  <c r="A34" i="1"/>
  <c r="C30" i="1"/>
  <c r="C50" i="1"/>
  <c r="C76" i="1"/>
  <c r="C34" i="1"/>
  <c r="C54" i="1"/>
  <c r="C80" i="1"/>
  <c r="A50" i="1"/>
  <c r="A76" i="1"/>
  <c r="A30" i="1"/>
  <c r="C84" i="1"/>
  <c r="C38" i="1"/>
  <c r="C58" i="1"/>
  <c r="C46" i="1"/>
  <c r="C66" i="1"/>
  <c r="C92" i="1"/>
  <c r="C33" i="1"/>
  <c r="C53" i="1"/>
  <c r="C79" i="1"/>
  <c r="C31" i="1"/>
  <c r="C77" i="1"/>
  <c r="C51" i="1"/>
  <c r="A35" i="1"/>
  <c r="A55" i="1"/>
  <c r="A81" i="1"/>
  <c r="C32" i="1"/>
  <c r="C52" i="1"/>
  <c r="C78" i="1"/>
  <c r="C56" i="1"/>
  <c r="C36" i="1"/>
  <c r="C82" i="1"/>
  <c r="C60" i="1"/>
  <c r="C86" i="1"/>
  <c r="C40" i="1"/>
  <c r="C90" i="1"/>
  <c r="C44" i="1"/>
  <c r="C64" i="1"/>
  <c r="C48" i="1"/>
  <c r="C68" i="1"/>
  <c r="C94" i="1"/>
</calcChain>
</file>

<file path=xl/sharedStrings.xml><?xml version="1.0" encoding="utf-8"?>
<sst xmlns="http://schemas.openxmlformats.org/spreadsheetml/2006/main" count="85" uniqueCount="57">
  <si>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</si>
  <si>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</si>
  <si>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</si>
  <si>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</si>
  <si>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</si>
  <si>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</si>
  <si>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</si>
  <si>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仮設</t>
  </si>
  <si>
    <t>土工・地業</t>
    <phoneticPr fontId="1"/>
  </si>
  <si>
    <t>躯体</t>
    <rPh sb="0" eb="2">
      <t>クタイ</t>
    </rPh>
    <phoneticPr fontId="1"/>
  </si>
  <si>
    <t>仕上</t>
    <rPh sb="0" eb="2">
      <t>シアゲ</t>
    </rPh>
    <phoneticPr fontId="1"/>
  </si>
  <si>
    <t>電気</t>
    <rPh sb="0" eb="2">
      <t>デンキ</t>
    </rPh>
    <phoneticPr fontId="1"/>
  </si>
  <si>
    <t>衛生</t>
    <rPh sb="0" eb="2">
      <t>エイセイ</t>
    </rPh>
    <phoneticPr fontId="1"/>
  </si>
  <si>
    <t>空調</t>
    <rPh sb="0" eb="2">
      <t>クウチョウ</t>
    </rPh>
    <phoneticPr fontId="1"/>
  </si>
  <si>
    <t>年月</t>
    <phoneticPr fontId="1"/>
  </si>
  <si>
    <t>Index</t>
    <phoneticPr fontId="1"/>
  </si>
  <si>
    <t xml:space="preserve">Construction </t>
  </si>
  <si>
    <t xml:space="preserve">Net work </t>
  </si>
  <si>
    <t>Building</t>
  </si>
  <si>
    <t>Temporary</t>
  </si>
  <si>
    <r>
      <t>Earthwork</t>
    </r>
    <r>
      <rPr>
        <sz val="11"/>
        <color theme="1"/>
        <rFont val="游ゴシック"/>
        <family val="2"/>
        <charset val="128"/>
        <scheme val="minor"/>
      </rPr>
      <t xml:space="preserve"> &amp;</t>
    </r>
    <phoneticPr fontId="1"/>
  </si>
  <si>
    <t>Structural</t>
  </si>
  <si>
    <r>
      <t>F</t>
    </r>
    <r>
      <rPr>
        <sz val="11"/>
        <color theme="1"/>
        <rFont val="游ゴシック"/>
        <family val="2"/>
        <charset val="128"/>
        <scheme val="minor"/>
      </rPr>
      <t>inishing</t>
    </r>
    <phoneticPr fontId="1"/>
  </si>
  <si>
    <r>
      <t>I</t>
    </r>
    <r>
      <rPr>
        <sz val="11"/>
        <color theme="1"/>
        <rFont val="游ゴシック"/>
        <family val="2"/>
        <charset val="128"/>
        <scheme val="minor"/>
      </rPr>
      <t>nstallation</t>
    </r>
    <phoneticPr fontId="1"/>
  </si>
  <si>
    <r>
      <t>E</t>
    </r>
    <r>
      <rPr>
        <sz val="11"/>
        <color theme="1"/>
        <rFont val="游ゴシック"/>
        <family val="2"/>
        <charset val="128"/>
        <scheme val="minor"/>
      </rPr>
      <t>lectricity</t>
    </r>
    <phoneticPr fontId="1"/>
  </si>
  <si>
    <r>
      <t>P</t>
    </r>
    <r>
      <rPr>
        <sz val="11"/>
        <color theme="1"/>
        <rFont val="游ゴシック"/>
        <family val="2"/>
        <charset val="128"/>
        <scheme val="minor"/>
      </rPr>
      <t>lumbing &amp;</t>
    </r>
    <phoneticPr fontId="1"/>
  </si>
  <si>
    <r>
      <t>A</t>
    </r>
    <r>
      <rPr>
        <sz val="11"/>
        <color theme="1"/>
        <rFont val="游ゴシック"/>
        <family val="2"/>
        <charset val="128"/>
        <scheme val="minor"/>
      </rPr>
      <t>ir -</t>
    </r>
    <phoneticPr fontId="1"/>
  </si>
  <si>
    <t>Year Month</t>
    <phoneticPr fontId="1"/>
  </si>
  <si>
    <t>cost</t>
  </si>
  <si>
    <t>construction</t>
  </si>
  <si>
    <t>work</t>
  </si>
  <si>
    <r>
      <t>F</t>
    </r>
    <r>
      <rPr>
        <sz val="11"/>
        <color theme="1"/>
        <rFont val="游ゴシック"/>
        <family val="2"/>
        <charset val="128"/>
        <scheme val="minor"/>
      </rPr>
      <t>oundation</t>
    </r>
    <phoneticPr fontId="1"/>
  </si>
  <si>
    <r>
      <t>f</t>
    </r>
    <r>
      <rPr>
        <sz val="11"/>
        <color theme="1"/>
        <rFont val="游ゴシック"/>
        <family val="2"/>
        <charset val="128"/>
        <scheme val="minor"/>
      </rPr>
      <t>rame</t>
    </r>
    <phoneticPr fontId="1"/>
  </si>
  <si>
    <r>
      <t>S</t>
    </r>
    <r>
      <rPr>
        <sz val="11"/>
        <color theme="1"/>
        <rFont val="游ゴシック"/>
        <family val="2"/>
        <charset val="128"/>
        <scheme val="minor"/>
      </rPr>
      <t>anitation</t>
    </r>
    <phoneticPr fontId="1"/>
  </si>
  <si>
    <r>
      <t>c</t>
    </r>
    <r>
      <rPr>
        <sz val="11"/>
        <color theme="1"/>
        <rFont val="游ゴシック"/>
        <family val="2"/>
        <charset val="128"/>
        <scheme val="minor"/>
      </rPr>
      <t>onditioning</t>
    </r>
    <phoneticPr fontId="1"/>
  </si>
  <si>
    <t>平均</t>
    <rPh sb="0" eb="2">
      <t>ヘイキン</t>
    </rPh>
    <phoneticPr fontId="1"/>
  </si>
  <si>
    <t>注）　　Pは暫定値</t>
  </si>
  <si>
    <t>Note: The 'P' denotes provisional data.</t>
  </si>
  <si>
    <t>基礎</t>
  </si>
  <si>
    <t>木工</t>
    <rPh sb="0" eb="2">
      <t>モッコウ</t>
    </rPh>
    <phoneticPr fontId="1"/>
  </si>
  <si>
    <t>屋根</t>
    <rPh sb="0" eb="2">
      <t>ヤネ</t>
    </rPh>
    <phoneticPr fontId="1"/>
  </si>
  <si>
    <t>金属製建具</t>
    <rPh sb="0" eb="3">
      <t>キンゾクセイ</t>
    </rPh>
    <rPh sb="3" eb="5">
      <t>タテグ</t>
    </rPh>
    <phoneticPr fontId="1"/>
  </si>
  <si>
    <t>内外装</t>
    <rPh sb="0" eb="3">
      <t>ナイガイソウ</t>
    </rPh>
    <phoneticPr fontId="1"/>
  </si>
  <si>
    <t>Foundation</t>
  </si>
  <si>
    <r>
      <t>C</t>
    </r>
    <r>
      <rPr>
        <sz val="11"/>
        <color theme="1"/>
        <rFont val="游ゴシック"/>
        <family val="2"/>
        <charset val="128"/>
        <scheme val="minor"/>
      </rPr>
      <t>arpentry</t>
    </r>
    <phoneticPr fontId="1"/>
  </si>
  <si>
    <r>
      <t>R</t>
    </r>
    <r>
      <rPr>
        <sz val="11"/>
        <color theme="1"/>
        <rFont val="游ゴシック"/>
        <family val="2"/>
        <charset val="128"/>
        <scheme val="minor"/>
      </rPr>
      <t>oofing</t>
    </r>
    <phoneticPr fontId="1"/>
  </si>
  <si>
    <r>
      <t>M</t>
    </r>
    <r>
      <rPr>
        <sz val="11"/>
        <color theme="1"/>
        <rFont val="游ゴシック"/>
        <family val="2"/>
        <charset val="128"/>
        <scheme val="minor"/>
      </rPr>
      <t>etal door</t>
    </r>
    <phoneticPr fontId="1"/>
  </si>
  <si>
    <r>
      <t>I</t>
    </r>
    <r>
      <rPr>
        <sz val="11"/>
        <color theme="1"/>
        <rFont val="游ゴシック"/>
        <family val="2"/>
        <charset val="128"/>
        <scheme val="minor"/>
      </rPr>
      <t>nt. &amp; Ext.</t>
    </r>
    <phoneticPr fontId="1"/>
  </si>
  <si>
    <r>
      <t>&amp;</t>
    </r>
    <r>
      <rPr>
        <sz val="11"/>
        <color theme="1"/>
        <rFont val="游ゴシック"/>
        <family val="2"/>
        <charset val="128"/>
        <scheme val="minor"/>
      </rPr>
      <t xml:space="preserve"> Window</t>
    </r>
    <phoneticPr fontId="1"/>
  </si>
  <si>
    <r>
      <t>f</t>
    </r>
    <r>
      <rPr>
        <sz val="11"/>
        <color theme="1"/>
        <rFont val="游ゴシック"/>
        <family val="2"/>
        <charset val="128"/>
        <scheme val="minor"/>
      </rPr>
      <t>inishing</t>
    </r>
    <phoneticPr fontId="1"/>
  </si>
  <si>
    <t>建物種類 Building type</t>
  </si>
  <si>
    <t>集合住宅　Condominium　RC</t>
    <phoneticPr fontId="2"/>
  </si>
  <si>
    <t>事務所　Office　S</t>
    <phoneticPr fontId="2"/>
  </si>
  <si>
    <t>工場　Factory　S</t>
    <phoneticPr fontId="2"/>
  </si>
  <si>
    <t>住宅　House　W</t>
    <phoneticPr fontId="2"/>
  </si>
  <si>
    <t>標準指数　　Standard index　（東京）</t>
    <rPh sb="22" eb="24">
      <t>トウキョウ</t>
    </rPh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</si>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</sst>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C.Y.&quot;yyyy&quot;＝１００&quot;"/>
    <numFmt numFmtId="177" formatCode="_ * #,##0.0_ ;_ * \-#,##0.0_ ;_ * &quot;-&quot;_ ;_ @_ "/>
    <numFmt numFmtId="178" formatCode="_ * \P\ #,##0.0_ ;_ * \P\ \-#,##0.0_ ;_ * \P\ &quot;-&quot;_ ;_ \P\ @_ "/>
    <numFmt numFmtId="179" formatCode="m&quot;月&quot;"/>
    <numFmt numFmtId="180" formatCode="yyyy&quot;年＝100&quot;"/>
    <numFmt numFmtId="181" formatCode="&quot;C.Y.&quot;yyyy&quot;＝100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right" vertical="top"/>
    </xf>
    <xf numFmtId="0" fontId="1" fillId="0" borderId="8" xfId="1" applyBorder="1" applyAlignment="1">
      <alignment horizontal="right" wrapText="1"/>
    </xf>
    <xf numFmtId="177" fontId="1" fillId="0" borderId="7" xfId="1" applyNumberFormat="1" applyBorder="1"/>
    <xf numFmtId="177" fontId="1" fillId="0" borderId="8" xfId="1" applyNumberFormat="1" applyBorder="1"/>
    <xf numFmtId="0" fontId="1" fillId="0" borderId="10" xfId="1" applyBorder="1" applyAlignment="1">
      <alignment horizontal="right" wrapText="1"/>
    </xf>
    <xf numFmtId="177" fontId="1" fillId="0" borderId="0" xfId="1" applyNumberFormat="1"/>
    <xf numFmtId="177" fontId="1" fillId="0" borderId="10" xfId="1" applyNumberFormat="1" applyBorder="1"/>
    <xf numFmtId="0" fontId="1" fillId="0" borderId="10" xfId="1" applyBorder="1" applyAlignment="1">
      <alignment wrapText="1"/>
    </xf>
    <xf numFmtId="178" fontId="1" fillId="0" borderId="0" xfId="1" applyNumberFormat="1"/>
    <xf numFmtId="0" fontId="1" fillId="0" borderId="15" xfId="1" applyBorder="1"/>
    <xf numFmtId="0" fontId="1" fillId="0" borderId="1" xfId="1" applyBorder="1"/>
    <xf numFmtId="179" fontId="1" fillId="0" borderId="13" xfId="1" applyNumberFormat="1" applyBorder="1" applyAlignment="1">
      <alignment horizontal="right" wrapText="1"/>
    </xf>
    <xf numFmtId="178" fontId="1" fillId="0" borderId="1" xfId="1" applyNumberFormat="1" applyBorder="1"/>
    <xf numFmtId="177" fontId="1" fillId="0" borderId="1" xfId="1" applyNumberFormat="1" applyBorder="1"/>
    <xf numFmtId="177" fontId="1" fillId="0" borderId="13" xfId="1" applyNumberFormat="1" applyBorder="1"/>
    <xf numFmtId="0" fontId="1" fillId="0" borderId="0" xfId="2"/>
    <xf numFmtId="0" fontId="1" fillId="0" borderId="8" xfId="1" applyBorder="1" applyAlignment="1">
      <alignment horizontal="center"/>
    </xf>
    <xf numFmtId="0" fontId="1" fillId="0" borderId="13" xfId="2" applyBorder="1" applyAlignment="1">
      <alignment horizontal="center" shrinkToFit="1"/>
    </xf>
    <xf numFmtId="0" fontId="1" fillId="0" borderId="14" xfId="1" applyBorder="1" applyAlignment="1">
      <alignment horizontal="center" shrinkToFit="1"/>
    </xf>
    <xf numFmtId="0" fontId="1" fillId="0" borderId="10" xfId="2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4" xfId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/>
    </xf>
    <xf numFmtId="0" fontId="1" fillId="0" borderId="0" xfId="1" applyAlignment="1">
      <alignment vertical="center"/>
    </xf>
    <xf numFmtId="179" fontId="1" fillId="0" borderId="1" xfId="1" applyNumberFormat="1" applyBorder="1" applyAlignment="1">
      <alignment horizontal="right" wrapText="1"/>
    </xf>
    <xf numFmtId="179" fontId="1" fillId="0" borderId="7" xfId="1" applyNumberFormat="1" applyBorder="1" applyAlignment="1">
      <alignment horizontal="right" wrapText="1"/>
    </xf>
    <xf numFmtId="178" fontId="1" fillId="0" borderId="7" xfId="1" applyNumberFormat="1" applyBorder="1"/>
    <xf numFmtId="0" fontId="1" fillId="0" borderId="13" xfId="1" applyBorder="1" applyAlignment="1">
      <alignment horizontal="center" shrinkToFit="1"/>
    </xf>
    <xf numFmtId="0" fontId="1" fillId="0" borderId="10" xfId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10" xfId="1" applyBorder="1" applyAlignment="1">
      <alignment horizontal="right" vertical="center"/>
    </xf>
    <xf numFmtId="0" fontId="1" fillId="0" borderId="9" xfId="1" applyBorder="1" applyAlignment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2" borderId="0" xfId="1" applyFont="1" applyFill="1" applyAlignment="1">
      <alignment vertical="center"/>
    </xf>
    <xf numFmtId="180" fontId="4" fillId="0" borderId="0" xfId="1" applyNumberFormat="1" applyFont="1" applyAlignment="1">
      <alignment horizontal="right"/>
    </xf>
    <xf numFmtId="181" fontId="4" fillId="0" borderId="0" xfId="1" applyNumberFormat="1" applyFont="1" applyBorder="1" applyAlignment="1">
      <alignment horizontal="right" vertical="center"/>
    </xf>
  </cellXfs>
  <cellStyles count="3">
    <cellStyle name="標準" xfId="0" builtinId="0"/>
    <cellStyle name="標準 2" xfId="2" xr:uid="{051F52C6-BAEA-4BD1-8113-F9AC8D6C55AD}"/>
    <cellStyle name="標準_RS0B030" xfId="1" xr:uid="{EC6F8016-7950-417E-953F-4205F2FAB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E491-2EFB-4294-B0B0-8C7FAC474B39}">
  <dimension ref="A1:AK99"/>
  <sheetViews>
    <sheetView showGridLines="0" tabSelected="1" zoomScale="60" zoomScaleNormal="60" workbookViewId="0">
      <selection activeCell="O1" sqref="O1"/>
    </sheetView>
  </sheetViews>
  <sheetFormatPr defaultColWidth="8.25" defaultRowHeight="13" x14ac:dyDescent="0.2"/>
  <cols>
    <col min="1" max="2" width="3.08203125" style="1" customWidth="1"/>
    <col min="3" max="3" width="6.5" style="1" customWidth="1"/>
    <col min="4" max="14" width="10.9140625" style="1" customWidth="1"/>
    <col min="15" max="16384" width="8.25" style="1"/>
  </cols>
  <sheetData>
    <row r="1" spans="1:14" ht="20" customHeight="1" x14ac:dyDescent="0.2">
      <c r="A1" s="63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ht="16.5" x14ac:dyDescent="0.25">
      <c r="B2" s="2"/>
      <c r="D2" s="2"/>
      <c r="M2" s="64">
        <v>42005</v>
      </c>
      <c r="N2" s="64"/>
    </row>
    <row r="3" spans="1:14" ht="16.5" x14ac:dyDescent="0.2">
      <c r="A3" s="61" t="s">
        <v>55</v>
      </c>
      <c r="M3" s="65">
        <f>M2</f>
        <v>42005</v>
      </c>
      <c r="N3" s="65"/>
    </row>
    <row r="4" spans="1:14" ht="9" customHeight="1" x14ac:dyDescent="0.25">
      <c r="A4" s="2"/>
      <c r="M4" s="46"/>
      <c r="N4" s="46"/>
    </row>
    <row r="5" spans="1:14" s="47" customFormat="1" ht="15" customHeight="1" x14ac:dyDescent="0.55000000000000004">
      <c r="A5" s="40">
        <v>2</v>
      </c>
      <c r="B5" s="41" t="s">
        <v>0</v>
      </c>
      <c r="C5" s="42"/>
      <c r="D5" s="43"/>
      <c r="E5" s="44" t="s">
        <v>51</v>
      </c>
      <c r="F5" s="44"/>
      <c r="G5" s="44"/>
      <c r="H5" s="44"/>
      <c r="I5" s="44"/>
      <c r="J5" s="44"/>
      <c r="K5" s="44"/>
      <c r="L5" s="44"/>
      <c r="M5" s="45"/>
      <c r="N5" s="43"/>
    </row>
    <row r="6" spans="1:14" ht="15" customHeight="1" x14ac:dyDescent="0.2">
      <c r="A6" s="5"/>
      <c r="B6" s="6"/>
      <c r="C6" s="7" t="s">
        <v>1</v>
      </c>
      <c r="D6" s="8" t="s">
        <v>2</v>
      </c>
      <c r="E6" s="8" t="s">
        <v>3</v>
      </c>
      <c r="F6" s="9" t="s">
        <v>4</v>
      </c>
      <c r="G6" s="10"/>
      <c r="H6" s="3"/>
      <c r="I6" s="3"/>
      <c r="J6" s="4"/>
      <c r="K6" s="11" t="s">
        <v>5</v>
      </c>
      <c r="L6" s="3"/>
      <c r="M6" s="3"/>
      <c r="N6" s="4"/>
    </row>
    <row r="7" spans="1:14" ht="15" customHeight="1" x14ac:dyDescent="0.2">
      <c r="A7" s="12"/>
      <c r="B7" s="13"/>
      <c r="C7" s="14" t="s">
        <v>6</v>
      </c>
      <c r="D7" s="14"/>
      <c r="E7" s="15"/>
      <c r="F7" s="15"/>
      <c r="G7" s="8" t="s">
        <v>7</v>
      </c>
      <c r="H7" s="16" t="s">
        <v>8</v>
      </c>
      <c r="I7" s="16" t="s">
        <v>9</v>
      </c>
      <c r="J7" s="16" t="s">
        <v>10</v>
      </c>
      <c r="K7" s="17"/>
      <c r="L7" s="16" t="s">
        <v>11</v>
      </c>
      <c r="M7" s="16" t="s">
        <v>12</v>
      </c>
      <c r="N7" s="16" t="s">
        <v>13</v>
      </c>
    </row>
    <row r="8" spans="1:14" ht="15" customHeight="1" x14ac:dyDescent="0.2">
      <c r="A8" s="18" t="s">
        <v>14</v>
      </c>
      <c r="B8" s="13"/>
      <c r="C8" s="19" t="s">
        <v>15</v>
      </c>
      <c r="D8" s="38" t="s">
        <v>16</v>
      </c>
      <c r="E8" s="38" t="s">
        <v>17</v>
      </c>
      <c r="F8" s="38" t="s">
        <v>18</v>
      </c>
      <c r="G8" s="38" t="s">
        <v>19</v>
      </c>
      <c r="H8" s="39" t="s">
        <v>20</v>
      </c>
      <c r="I8" s="39" t="s">
        <v>21</v>
      </c>
      <c r="J8" s="39" t="s">
        <v>22</v>
      </c>
      <c r="K8" s="39" t="s">
        <v>23</v>
      </c>
      <c r="L8" s="39" t="s">
        <v>24</v>
      </c>
      <c r="M8" s="39" t="s">
        <v>25</v>
      </c>
      <c r="N8" s="39" t="s">
        <v>26</v>
      </c>
    </row>
    <row r="9" spans="1:14" ht="15" customHeight="1" x14ac:dyDescent="0.55000000000000004">
      <c r="A9" s="28" t="s">
        <v>27</v>
      </c>
      <c r="B9" s="13"/>
      <c r="C9" s="19"/>
      <c r="D9" s="36" t="s">
        <v>28</v>
      </c>
      <c r="E9" s="36" t="s">
        <v>28</v>
      </c>
      <c r="F9" s="36" t="s">
        <v>29</v>
      </c>
      <c r="G9" s="36" t="s">
        <v>30</v>
      </c>
      <c r="H9" s="37" t="s">
        <v>31</v>
      </c>
      <c r="I9" s="37" t="s">
        <v>32</v>
      </c>
      <c r="J9" s="37"/>
      <c r="K9" s="37"/>
      <c r="L9" s="37"/>
      <c r="M9" s="37" t="s">
        <v>33</v>
      </c>
      <c r="N9" s="37" t="s">
        <v>34</v>
      </c>
    </row>
    <row r="10" spans="1:14" x14ac:dyDescent="0.2">
      <c r="A10" s="18" t="str">
        <f t="shared" ref="A10:A13" si="0">IF(MONTH($C$28)=1,YEAR($C$28)+ROW(A10)-16&amp;"年",YEAR($C$28)+ROW(A10)-15&amp;"年")</f>
        <v>2018年</v>
      </c>
      <c r="B10" s="6"/>
      <c r="C10" s="20" t="s">
        <v>35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x14ac:dyDescent="0.2">
      <c r="A11" s="18" t="str">
        <f t="shared" si="0"/>
        <v>2019年</v>
      </c>
      <c r="C11" s="23" t="s">
        <v>35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x14ac:dyDescent="0.2">
      <c r="A12" s="18" t="str">
        <f t="shared" si="0"/>
        <v>2020年</v>
      </c>
      <c r="C12" s="23" t="s">
        <v>35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4" x14ac:dyDescent="0.2">
      <c r="A13" s="18" t="str">
        <f t="shared" si="0"/>
        <v>2021年</v>
      </c>
      <c r="C13" s="23" t="s">
        <v>35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1:14" x14ac:dyDescent="0.2">
      <c r="A14" s="18" t="str">
        <f>IF(MONTH($C$28)=1,YEAR($C$28)+ROW(A14)-16&amp;"年",YEAR($C$28)+ROW(A14)-15&amp;"年")</f>
        <v>2022年</v>
      </c>
      <c r="C14" s="23" t="s">
        <v>35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">
      <c r="A15" s="18"/>
      <c r="C15" s="2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">
      <c r="A16" s="18" t="str">
        <f>YEAR($C$28)-1&amp;"年"</f>
        <v>2022年</v>
      </c>
      <c r="C16" s="23" t="str">
        <f t="shared" ref="C16:C25" si="1">MONTH(EDATE($C$28,ROW(C16)-16))&amp;"月"</f>
        <v>4月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">
      <c r="A17" s="18" t="str">
        <f t="shared" ref="A17:A27" si="2">IF(C17="1月",YEAR($C$28)&amp;"年","")</f>
        <v/>
      </c>
      <c r="C17" s="23" t="str">
        <f t="shared" si="1"/>
        <v>5月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">
      <c r="A18" s="18" t="str">
        <f t="shared" si="2"/>
        <v/>
      </c>
      <c r="C18" s="23" t="str">
        <f t="shared" si="1"/>
        <v>6月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">
      <c r="A19" s="18" t="str">
        <f t="shared" si="2"/>
        <v/>
      </c>
      <c r="C19" s="23" t="str">
        <f t="shared" si="1"/>
        <v>7月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">
      <c r="A20" s="18" t="str">
        <f t="shared" si="2"/>
        <v/>
      </c>
      <c r="C20" s="23" t="str">
        <f t="shared" si="1"/>
        <v>8月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">
      <c r="A21" s="18" t="str">
        <f t="shared" si="2"/>
        <v/>
      </c>
      <c r="C21" s="23" t="str">
        <f t="shared" si="1"/>
        <v>9月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">
      <c r="A22" s="18" t="str">
        <f t="shared" si="2"/>
        <v/>
      </c>
      <c r="C22" s="23" t="str">
        <f t="shared" si="1"/>
        <v>10月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">
      <c r="A23" s="18" t="str">
        <f t="shared" si="2"/>
        <v/>
      </c>
      <c r="C23" s="23" t="str">
        <f t="shared" si="1"/>
        <v>11月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">
      <c r="A24" s="18" t="str">
        <f t="shared" si="2"/>
        <v/>
      </c>
      <c r="C24" s="23" t="str">
        <f t="shared" si="1"/>
        <v>12月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">
      <c r="A25" s="18" t="str">
        <f t="shared" si="2"/>
        <v>2023年</v>
      </c>
      <c r="C25" s="23" t="str">
        <f t="shared" si="1"/>
        <v>1月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">
      <c r="A26" s="18" t="str">
        <f t="shared" si="2"/>
        <v/>
      </c>
      <c r="C26" s="23" t="str">
        <f>MONTH(EDATE($C$28,ROW(C26)-16))&amp;"月"</f>
        <v>2月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">
      <c r="A27" s="18" t="str">
        <f t="shared" si="2"/>
        <v/>
      </c>
      <c r="C27" s="23" t="str">
        <f>MONTH(EDATE($C$28,ROW(C27)-16))&amp;"月"</f>
        <v>3月</v>
      </c>
      <c r="D27" s="27"/>
      <c r="E27" s="27"/>
      <c r="F27" s="27"/>
      <c r="G27" s="27"/>
      <c r="H27" s="24"/>
      <c r="I27" s="24"/>
      <c r="J27" s="24"/>
      <c r="K27" s="27"/>
      <c r="L27" s="24"/>
      <c r="M27" s="24"/>
      <c r="N27" s="25"/>
    </row>
    <row r="28" spans="1:14" x14ac:dyDescent="0.2">
      <c r="A28" s="28" t="str">
        <f>IF(MONTH($C$28)=1,YEAR($C$28)&amp;"年","")</f>
        <v/>
      </c>
      <c r="B28" s="29"/>
      <c r="C28" s="30">
        <v>45017</v>
      </c>
      <c r="D28" s="31"/>
      <c r="E28" s="31"/>
      <c r="F28" s="31"/>
      <c r="G28" s="31"/>
      <c r="H28" s="32"/>
      <c r="I28" s="32"/>
      <c r="J28" s="32"/>
      <c r="K28" s="31"/>
      <c r="L28" s="32"/>
      <c r="M28" s="32"/>
      <c r="N28" s="33"/>
    </row>
    <row r="29" spans="1:14" s="47" customFormat="1" ht="15" customHeight="1" x14ac:dyDescent="0.55000000000000004">
      <c r="A29" s="40">
        <v>6</v>
      </c>
      <c r="B29" s="41" t="s">
        <v>50</v>
      </c>
      <c r="C29" s="42"/>
      <c r="D29" s="43"/>
      <c r="E29" s="44" t="s">
        <v>52</v>
      </c>
      <c r="F29" s="44"/>
      <c r="G29" s="44"/>
      <c r="H29" s="44"/>
      <c r="I29" s="44"/>
      <c r="J29" s="44"/>
      <c r="K29" s="44"/>
      <c r="L29" s="44"/>
      <c r="M29" s="45"/>
      <c r="N29" s="43"/>
    </row>
    <row r="30" spans="1:14" x14ac:dyDescent="0.2">
      <c r="A30" s="5" t="str">
        <f>IF(ISBLANK(A$10),"",A$10)</f>
        <v>2018年</v>
      </c>
      <c r="B30" s="6"/>
      <c r="C30" s="20" t="str">
        <f>IF(ISBLANK(C$10),"",C$10)</f>
        <v>平均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">
      <c r="A31" s="18" t="str">
        <f>IF(ISBLANK(A$11),"",A$11)</f>
        <v>2019年</v>
      </c>
      <c r="C31" s="23" t="str">
        <f>IF(ISBLANK(C$11),"",C$11)</f>
        <v>平均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">
      <c r="A32" s="18" t="str">
        <f>IF(ISBLANK(A$12),"",A$12)</f>
        <v>2020年</v>
      </c>
      <c r="C32" s="23" t="str">
        <f>IF(ISBLANK(C$12),"",C$12)</f>
        <v>平均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">
      <c r="A33" s="18" t="str">
        <f>IF(ISBLANK(A$13),"",A$13)</f>
        <v>2021年</v>
      </c>
      <c r="C33" s="23" t="str">
        <f>IF(ISBLANK(C$13),"",C$13)</f>
        <v>平均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">
      <c r="A34" s="18" t="str">
        <f>IF(ISBLANK(A$14),"",A$14)</f>
        <v>2022年</v>
      </c>
      <c r="C34" s="23" t="str">
        <f>IF(ISBLANK(C$14),"",C$14)</f>
        <v>平均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">
      <c r="A35" s="18" t="str">
        <f>IF(ISBLANK(A$15),"",A$15)</f>
        <v/>
      </c>
      <c r="C35" s="26" t="str">
        <f>IF(ISBLANK(C$15),"",C$15)</f>
        <v/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">
      <c r="A36" s="18" t="str">
        <f>IF(ISBLANK(A$16),"",A$16)</f>
        <v>2022年</v>
      </c>
      <c r="C36" s="23" t="str">
        <f>IF(ISBLANK(C$16),"",C$16)</f>
        <v>4月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">
      <c r="A37" s="18" t="str">
        <f>IF(ISBLANK(A$17),"",A$17)</f>
        <v/>
      </c>
      <c r="C37" s="23" t="str">
        <f>IF(ISBLANK(C$17),"",C$17)</f>
        <v>5月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">
      <c r="A38" s="18" t="str">
        <f>IF(ISBLANK(A$18),"",A$18)</f>
        <v/>
      </c>
      <c r="C38" s="23" t="str">
        <f>IF(ISBLANK(C$18),"",C$18)</f>
        <v>6月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">
      <c r="A39" s="18" t="str">
        <f>IF(ISBLANK(A$19),"",A$19)</f>
        <v/>
      </c>
      <c r="C39" s="23" t="str">
        <f>IF(ISBLANK(C$19),"",C$19)</f>
        <v>7月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">
      <c r="A40" s="18" t="str">
        <f>IF(ISBLANK(A$20),"",A$20)</f>
        <v/>
      </c>
      <c r="C40" s="23" t="str">
        <f>IF(ISBLANK(C$20),"",C$20)</f>
        <v>8月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">
      <c r="A41" s="18" t="str">
        <f>IF(ISBLANK(A$21),"",A$21)</f>
        <v/>
      </c>
      <c r="C41" s="23" t="str">
        <f>IF(ISBLANK(C$21),"",C$21)</f>
        <v>9月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">
      <c r="A42" s="18" t="str">
        <f>IF(ISBLANK(A$22),"",A$22)</f>
        <v/>
      </c>
      <c r="C42" s="23" t="str">
        <f>IF(ISBLANK(C$22),"",C$22)</f>
        <v>10月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">
      <c r="A43" s="18" t="str">
        <f>IF(ISBLANK(A$23),"",A$23)</f>
        <v/>
      </c>
      <c r="C43" s="23" t="str">
        <f>IF(ISBLANK(C$23),"",C$23)</f>
        <v>11月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">
      <c r="A44" s="18" t="str">
        <f>IF(ISBLANK(A$24),"",A$24)</f>
        <v/>
      </c>
      <c r="C44" s="23" t="str">
        <f>IF(ISBLANK(C$24),"",C$24)</f>
        <v>12月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">
      <c r="A45" s="18" t="str">
        <f>IF(ISBLANK(A$25),"",A$25)</f>
        <v>2023年</v>
      </c>
      <c r="C45" s="23" t="str">
        <f>IF(ISBLANK(C$25),"",C$25)</f>
        <v>1月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">
      <c r="A46" s="18" t="str">
        <f>IF(ISBLANK(A$26),"",A$26)</f>
        <v/>
      </c>
      <c r="C46" s="23" t="str">
        <f>IF(ISBLANK(C$26),"",C$26)</f>
        <v>2月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">
      <c r="A47" s="18" t="str">
        <f>IF(ISBLANK(A$27),"",A$27)</f>
        <v/>
      </c>
      <c r="C47" s="23" t="str">
        <f>IF(ISBLANK(C$27),"",C$27)</f>
        <v>3月</v>
      </c>
      <c r="D47" s="27"/>
      <c r="E47" s="27"/>
      <c r="F47" s="27"/>
      <c r="G47" s="27"/>
      <c r="H47" s="24"/>
      <c r="I47" s="24"/>
      <c r="J47" s="24"/>
      <c r="K47" s="27"/>
      <c r="L47" s="24"/>
      <c r="M47" s="24"/>
      <c r="N47" s="25"/>
    </row>
    <row r="48" spans="1:14" x14ac:dyDescent="0.2">
      <c r="A48" s="28" t="str">
        <f>IF(ISBLANK(A$28),"",A$28)</f>
        <v/>
      </c>
      <c r="B48" s="29"/>
      <c r="C48" s="30">
        <f>IF(ISBLANK(C$28),"",C$28)</f>
        <v>45017</v>
      </c>
      <c r="D48" s="31"/>
      <c r="E48" s="31"/>
      <c r="F48" s="31"/>
      <c r="G48" s="31"/>
      <c r="H48" s="32"/>
      <c r="I48" s="32"/>
      <c r="J48" s="32"/>
      <c r="K48" s="31"/>
      <c r="L48" s="32"/>
      <c r="M48" s="32"/>
      <c r="N48" s="33"/>
    </row>
    <row r="49" spans="1:14" s="47" customFormat="1" ht="15" customHeight="1" x14ac:dyDescent="0.55000000000000004">
      <c r="A49" s="40">
        <v>17</v>
      </c>
      <c r="B49" s="41" t="s">
        <v>50</v>
      </c>
      <c r="C49" s="42"/>
      <c r="D49" s="43"/>
      <c r="E49" s="44" t="s">
        <v>53</v>
      </c>
      <c r="F49" s="44"/>
      <c r="G49" s="44"/>
      <c r="H49" s="44"/>
      <c r="I49" s="44"/>
      <c r="J49" s="44"/>
      <c r="K49" s="44"/>
      <c r="L49" s="44"/>
      <c r="M49" s="45"/>
      <c r="N49" s="43"/>
    </row>
    <row r="50" spans="1:14" x14ac:dyDescent="0.2">
      <c r="A50" s="5" t="str">
        <f>IF(ISBLANK(A$10),"",A$10)</f>
        <v>2018年</v>
      </c>
      <c r="B50" s="6"/>
      <c r="C50" s="20" t="str">
        <f>IF(ISBLANK(C$10),"",C$10)</f>
        <v>平均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">
      <c r="A51" s="18" t="str">
        <f>IF(ISBLANK(A$11),"",A$11)</f>
        <v>2019年</v>
      </c>
      <c r="C51" s="23" t="str">
        <f>IF(ISBLANK(C$11),"",C$11)</f>
        <v>平均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x14ac:dyDescent="0.2">
      <c r="A52" s="18" t="str">
        <f>IF(ISBLANK(A$12),"",A$12)</f>
        <v>2020年</v>
      </c>
      <c r="C52" s="23" t="str">
        <f>IF(ISBLANK(C$12),"",C$12)</f>
        <v>平均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x14ac:dyDescent="0.2">
      <c r="A53" s="18" t="str">
        <f>IF(ISBLANK(A$13),"",A$13)</f>
        <v>2021年</v>
      </c>
      <c r="C53" s="23" t="str">
        <f>IF(ISBLANK(C$13),"",C$13)</f>
        <v>平均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</row>
    <row r="54" spans="1:14" x14ac:dyDescent="0.2">
      <c r="A54" s="18" t="str">
        <f>IF(ISBLANK(A$14),"",A$14)</f>
        <v>2022年</v>
      </c>
      <c r="C54" s="23" t="str">
        <f>IF(ISBLANK(C$14),"",C$14)</f>
        <v>平均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</row>
    <row r="55" spans="1:14" x14ac:dyDescent="0.2">
      <c r="A55" s="18" t="str">
        <f>IF(ISBLANK(A$15),"",A$15)</f>
        <v/>
      </c>
      <c r="C55" s="26" t="str">
        <f>IF(ISBLANK(C$15),"",C$15)</f>
        <v/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x14ac:dyDescent="0.2">
      <c r="A56" s="18" t="str">
        <f>IF(ISBLANK(A$16),"",A$16)</f>
        <v>2022年</v>
      </c>
      <c r="C56" s="23" t="str">
        <f>IF(ISBLANK(C$16),"",C$16)</f>
        <v>4月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x14ac:dyDescent="0.2">
      <c r="A57" s="18" t="str">
        <f>IF(ISBLANK(A$17),"",A$17)</f>
        <v/>
      </c>
      <c r="C57" s="23" t="str">
        <f>IF(ISBLANK(C$17),"",C$17)</f>
        <v>5月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x14ac:dyDescent="0.2">
      <c r="A58" s="18" t="str">
        <f>IF(ISBLANK(A$18),"",A$18)</f>
        <v/>
      </c>
      <c r="C58" s="23" t="str">
        <f>IF(ISBLANK(C$18),"",C$18)</f>
        <v>6月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5"/>
    </row>
    <row r="59" spans="1:14" x14ac:dyDescent="0.2">
      <c r="A59" s="18" t="str">
        <f>IF(ISBLANK(A$19),"",A$19)</f>
        <v/>
      </c>
      <c r="C59" s="23" t="str">
        <f>IF(ISBLANK(C$19),"",C$19)</f>
        <v>7月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/>
    </row>
    <row r="60" spans="1:14" x14ac:dyDescent="0.2">
      <c r="A60" s="18" t="str">
        <f>IF(ISBLANK(A$20),"",A$20)</f>
        <v/>
      </c>
      <c r="C60" s="23" t="str">
        <f>IF(ISBLANK(C$20),"",C$20)</f>
        <v>8月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5"/>
    </row>
    <row r="61" spans="1:14" x14ac:dyDescent="0.2">
      <c r="A61" s="18" t="str">
        <f>IF(ISBLANK(A$21),"",A$21)</f>
        <v/>
      </c>
      <c r="C61" s="23" t="str">
        <f>IF(ISBLANK(C$21),"",C$21)</f>
        <v>9月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x14ac:dyDescent="0.2">
      <c r="A62" s="18" t="str">
        <f>IF(ISBLANK(A$22),"",A$22)</f>
        <v/>
      </c>
      <c r="C62" s="23" t="str">
        <f>IF(ISBLANK(C$22),"",C$22)</f>
        <v>10月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x14ac:dyDescent="0.2">
      <c r="A63" s="18" t="str">
        <f>IF(ISBLANK(A$23),"",A$23)</f>
        <v/>
      </c>
      <c r="C63" s="23" t="str">
        <f>IF(ISBLANK(C$23),"",C$23)</f>
        <v>11月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</row>
    <row r="64" spans="1:14" x14ac:dyDescent="0.2">
      <c r="A64" s="18" t="str">
        <f>IF(ISBLANK(A$24),"",A$24)</f>
        <v/>
      </c>
      <c r="C64" s="23" t="str">
        <f>IF(ISBLANK(C$24),"",C$24)</f>
        <v>12月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</row>
    <row r="65" spans="1:14" x14ac:dyDescent="0.2">
      <c r="A65" s="18" t="str">
        <f>IF(ISBLANK(A$25),"",A$25)</f>
        <v>2023年</v>
      </c>
      <c r="C65" s="23" t="str">
        <f>IF(ISBLANK(C$25),"",C$25)</f>
        <v>1月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</row>
    <row r="66" spans="1:14" x14ac:dyDescent="0.2">
      <c r="A66" s="18" t="str">
        <f>IF(ISBLANK(A$26),"",A$26)</f>
        <v/>
      </c>
      <c r="C66" s="23" t="str">
        <f>IF(ISBLANK(C$26),"",C$26)</f>
        <v>2月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</row>
    <row r="67" spans="1:14" x14ac:dyDescent="0.2">
      <c r="A67" s="18" t="str">
        <f>IF(ISBLANK(A$27),"",A$27)</f>
        <v/>
      </c>
      <c r="C67" s="23" t="str">
        <f>IF(ISBLANK(C$27),"",C$27)</f>
        <v>3月</v>
      </c>
      <c r="D67" s="27"/>
      <c r="E67" s="27"/>
      <c r="F67" s="27"/>
      <c r="G67" s="27"/>
      <c r="H67" s="24"/>
      <c r="I67" s="24"/>
      <c r="J67" s="24"/>
      <c r="K67" s="27"/>
      <c r="L67" s="24"/>
      <c r="M67" s="24"/>
      <c r="N67" s="25"/>
    </row>
    <row r="68" spans="1:14" x14ac:dyDescent="0.2">
      <c r="A68" s="28" t="str">
        <f>IF(ISBLANK(A$28),"",A$28)</f>
        <v/>
      </c>
      <c r="B68" s="29"/>
      <c r="C68" s="30">
        <f>IF(ISBLANK(C$28),"",C$28)</f>
        <v>45017</v>
      </c>
      <c r="D68" s="31"/>
      <c r="E68" s="31"/>
      <c r="F68" s="31"/>
      <c r="G68" s="31"/>
      <c r="H68" s="32"/>
      <c r="I68" s="32"/>
      <c r="J68" s="32"/>
      <c r="K68" s="31"/>
      <c r="L68" s="32"/>
      <c r="M68" s="32"/>
      <c r="N68" s="33"/>
    </row>
    <row r="69" spans="1:14" x14ac:dyDescent="0.2">
      <c r="A69" s="6"/>
      <c r="B69" s="6"/>
      <c r="C69" s="49"/>
      <c r="D69" s="50"/>
      <c r="E69" s="50"/>
      <c r="F69" s="50"/>
      <c r="G69" s="50"/>
      <c r="H69" s="21"/>
      <c r="I69" s="21"/>
      <c r="J69" s="21"/>
      <c r="K69" s="50"/>
      <c r="L69" s="21"/>
      <c r="M69" s="21"/>
      <c r="N69" s="21"/>
    </row>
    <row r="70" spans="1:14" x14ac:dyDescent="0.2">
      <c r="A70" s="29"/>
      <c r="B70" s="29"/>
      <c r="C70" s="48"/>
      <c r="D70" s="31"/>
      <c r="E70" s="31"/>
      <c r="F70" s="31"/>
      <c r="G70" s="31"/>
      <c r="H70" s="32"/>
      <c r="I70" s="32"/>
      <c r="J70" s="32"/>
      <c r="K70" s="31"/>
      <c r="L70" s="32"/>
      <c r="M70" s="32"/>
      <c r="N70" s="32"/>
    </row>
    <row r="71" spans="1:14" s="47" customFormat="1" ht="15" customHeight="1" x14ac:dyDescent="0.55000000000000004">
      <c r="A71" s="40">
        <v>19</v>
      </c>
      <c r="B71" s="41" t="s">
        <v>50</v>
      </c>
      <c r="C71" s="42"/>
      <c r="D71" s="43"/>
      <c r="E71" s="44" t="s">
        <v>54</v>
      </c>
      <c r="F71" s="44"/>
      <c r="G71" s="44"/>
      <c r="H71" s="44"/>
      <c r="I71" s="44"/>
      <c r="J71" s="44"/>
      <c r="K71" s="44"/>
      <c r="L71" s="44"/>
      <c r="M71" s="45"/>
      <c r="N71" s="43"/>
    </row>
    <row r="72" spans="1:14" ht="15" customHeight="1" x14ac:dyDescent="0.2">
      <c r="A72" s="5"/>
      <c r="B72" s="6"/>
      <c r="C72" s="7" t="s">
        <v>1</v>
      </c>
      <c r="D72" s="35" t="s">
        <v>2</v>
      </c>
      <c r="E72" s="35" t="s">
        <v>3</v>
      </c>
      <c r="F72" s="10" t="s">
        <v>4</v>
      </c>
      <c r="G72" s="3"/>
      <c r="H72" s="3"/>
      <c r="I72" s="3"/>
      <c r="J72" s="3"/>
      <c r="K72" s="3"/>
      <c r="L72" s="11" t="s">
        <v>5</v>
      </c>
      <c r="M72" s="3"/>
      <c r="N72" s="4"/>
    </row>
    <row r="73" spans="1:14" ht="15" customHeight="1" x14ac:dyDescent="0.2">
      <c r="A73" s="12"/>
      <c r="B73" s="13"/>
      <c r="C73" s="14" t="s">
        <v>6</v>
      </c>
      <c r="D73" s="14"/>
      <c r="E73" s="14"/>
      <c r="F73" s="14"/>
      <c r="G73" s="35" t="s">
        <v>38</v>
      </c>
      <c r="H73" s="16" t="s">
        <v>39</v>
      </c>
      <c r="I73" s="16" t="s">
        <v>40</v>
      </c>
      <c r="J73" s="16" t="s">
        <v>41</v>
      </c>
      <c r="K73" s="16" t="s">
        <v>42</v>
      </c>
      <c r="L73" s="17"/>
      <c r="M73" s="16" t="s">
        <v>11</v>
      </c>
      <c r="N73" s="16" t="s">
        <v>12</v>
      </c>
    </row>
    <row r="74" spans="1:14" ht="15" customHeight="1" x14ac:dyDescent="0.2">
      <c r="A74" s="18" t="s">
        <v>14</v>
      </c>
      <c r="B74" s="13"/>
      <c r="C74" s="19" t="s">
        <v>15</v>
      </c>
      <c r="D74" s="52" t="s">
        <v>16</v>
      </c>
      <c r="E74" s="52" t="s">
        <v>17</v>
      </c>
      <c r="F74" s="52" t="s">
        <v>18</v>
      </c>
      <c r="G74" s="52" t="s">
        <v>43</v>
      </c>
      <c r="H74" s="39" t="s">
        <v>44</v>
      </c>
      <c r="I74" s="39" t="s">
        <v>45</v>
      </c>
      <c r="J74" s="39" t="s">
        <v>46</v>
      </c>
      <c r="K74" s="39" t="s">
        <v>47</v>
      </c>
      <c r="L74" s="39" t="s">
        <v>23</v>
      </c>
      <c r="M74" s="39" t="s">
        <v>24</v>
      </c>
      <c r="N74" s="39" t="s">
        <v>25</v>
      </c>
    </row>
    <row r="75" spans="1:14" ht="15" customHeight="1" x14ac:dyDescent="0.55000000000000004">
      <c r="A75" s="55" t="s">
        <v>27</v>
      </c>
      <c r="B75" s="53"/>
      <c r="C75" s="54"/>
      <c r="D75" s="51" t="s">
        <v>28</v>
      </c>
      <c r="E75" s="51" t="s">
        <v>28</v>
      </c>
      <c r="F75" s="51" t="s">
        <v>29</v>
      </c>
      <c r="G75" s="51"/>
      <c r="H75" s="37"/>
      <c r="I75" s="37"/>
      <c r="J75" s="37" t="s">
        <v>48</v>
      </c>
      <c r="K75" s="37" t="s">
        <v>49</v>
      </c>
      <c r="L75" s="37"/>
      <c r="M75" s="37"/>
      <c r="N75" s="37" t="s">
        <v>33</v>
      </c>
    </row>
    <row r="76" spans="1:14" x14ac:dyDescent="0.2">
      <c r="A76" s="5" t="str">
        <f>IF(ISBLANK(A$10),"",A$10)</f>
        <v>2018年</v>
      </c>
      <c r="B76" s="6"/>
      <c r="C76" s="20" t="str">
        <f>IF(ISBLANK(C$10),"",C$10)</f>
        <v>平均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2"/>
    </row>
    <row r="77" spans="1:14" x14ac:dyDescent="0.2">
      <c r="A77" s="18" t="str">
        <f>IF(ISBLANK(A$11),"",A$11)</f>
        <v>2019年</v>
      </c>
      <c r="C77" s="23" t="str">
        <f>IF(ISBLANK(C$11),"",C$11)</f>
        <v>平均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</row>
    <row r="78" spans="1:14" x14ac:dyDescent="0.2">
      <c r="A78" s="18" t="str">
        <f>IF(ISBLANK(A$12),"",A$12)</f>
        <v>2020年</v>
      </c>
      <c r="C78" s="23" t="str">
        <f>IF(ISBLANK(C$12),"",C$12)</f>
        <v>平均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</row>
    <row r="79" spans="1:14" x14ac:dyDescent="0.2">
      <c r="A79" s="18" t="str">
        <f>IF(ISBLANK(A$13),"",A$13)</f>
        <v>2021年</v>
      </c>
      <c r="C79" s="23" t="str">
        <f>IF(ISBLANK(C$13),"",C$13)</f>
        <v>平均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</row>
    <row r="80" spans="1:14" x14ac:dyDescent="0.2">
      <c r="A80" s="18" t="str">
        <f>IF(ISBLANK(A$14),"",A$14)</f>
        <v>2022年</v>
      </c>
      <c r="C80" s="23" t="str">
        <f>IF(ISBLANK(C$14),"",C$14)</f>
        <v>平均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</row>
    <row r="81" spans="1:37" x14ac:dyDescent="0.2">
      <c r="A81" s="18" t="str">
        <f>IF(ISBLANK(A$15),"",A$15)</f>
        <v/>
      </c>
      <c r="C81" s="26" t="str">
        <f>IF(ISBLANK(C$15),"",C$15)</f>
        <v/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</row>
    <row r="82" spans="1:37" x14ac:dyDescent="0.2">
      <c r="A82" s="18" t="str">
        <f>IF(ISBLANK(A$16),"",A$16)</f>
        <v>2022年</v>
      </c>
      <c r="C82" s="23" t="str">
        <f>IF(ISBLANK(C$16),"",C$16)</f>
        <v>4月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</row>
    <row r="83" spans="1:37" x14ac:dyDescent="0.2">
      <c r="A83" s="18" t="str">
        <f>IF(ISBLANK(A$17),"",A$17)</f>
        <v/>
      </c>
      <c r="C83" s="23" t="str">
        <f>IF(ISBLANK(C$17),"",C$17)</f>
        <v>5月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</row>
    <row r="84" spans="1:37" x14ac:dyDescent="0.2">
      <c r="A84" s="18" t="str">
        <f>IF(ISBLANK(A$18),"",A$18)</f>
        <v/>
      </c>
      <c r="C84" s="23" t="str">
        <f>IF(ISBLANK(C$18),"",C$18)</f>
        <v>6月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</row>
    <row r="85" spans="1:37" x14ac:dyDescent="0.2">
      <c r="A85" s="18" t="str">
        <f>IF(ISBLANK(A$19),"",A$19)</f>
        <v/>
      </c>
      <c r="C85" s="23" t="str">
        <f>IF(ISBLANK(C$19),"",C$19)</f>
        <v>7月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</row>
    <row r="86" spans="1:37" x14ac:dyDescent="0.2">
      <c r="A86" s="18" t="str">
        <f>IF(ISBLANK(A$20),"",A$20)</f>
        <v/>
      </c>
      <c r="C86" s="23" t="str">
        <f>IF(ISBLANK(C$20),"",C$20)</f>
        <v>8月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/>
    </row>
    <row r="87" spans="1:37" x14ac:dyDescent="0.2">
      <c r="A87" s="18" t="str">
        <f>IF(ISBLANK(A$21),"",A$21)</f>
        <v/>
      </c>
      <c r="C87" s="23" t="str">
        <f>IF(ISBLANK(C$21),"",C$21)</f>
        <v>9月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</row>
    <row r="88" spans="1:37" x14ac:dyDescent="0.2">
      <c r="A88" s="18" t="str">
        <f>IF(ISBLANK(A$22),"",A$22)</f>
        <v/>
      </c>
      <c r="C88" s="23" t="str">
        <f>IF(ISBLANK(C$22),"",C$22)</f>
        <v>10月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</row>
    <row r="89" spans="1:37" x14ac:dyDescent="0.2">
      <c r="A89" s="18" t="str">
        <f>IF(ISBLANK(A$23),"",A$23)</f>
        <v/>
      </c>
      <c r="C89" s="23" t="str">
        <f>IF(ISBLANK(C$23),"",C$23)</f>
        <v>11月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</row>
    <row r="90" spans="1:37" x14ac:dyDescent="0.2">
      <c r="A90" s="18" t="str">
        <f>IF(ISBLANK(A$24),"",A$24)</f>
        <v/>
      </c>
      <c r="C90" s="23" t="str">
        <f>IF(ISBLANK(C$24),"",C$24)</f>
        <v>12月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/>
    </row>
    <row r="91" spans="1:37" x14ac:dyDescent="0.2">
      <c r="A91" s="18" t="str">
        <f>IF(ISBLANK(A$25),"",A$25)</f>
        <v>2023年</v>
      </c>
      <c r="C91" s="23" t="str">
        <f>IF(ISBLANK(C$25),"",C$25)</f>
        <v>1月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</row>
    <row r="92" spans="1:37" x14ac:dyDescent="0.2">
      <c r="A92" s="18" t="str">
        <f>IF(ISBLANK(A$26),"",A$26)</f>
        <v/>
      </c>
      <c r="C92" s="23" t="str">
        <f>IF(ISBLANK(C$26),"",C$26)</f>
        <v>2月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5"/>
    </row>
    <row r="93" spans="1:37" x14ac:dyDescent="0.2">
      <c r="A93" s="18" t="str">
        <f>IF(ISBLANK(A$27),"",A$27)</f>
        <v/>
      </c>
      <c r="C93" s="23" t="str">
        <f>IF(ISBLANK(C$27),"",C$27)</f>
        <v>3月</v>
      </c>
      <c r="D93" s="27"/>
      <c r="E93" s="27"/>
      <c r="F93" s="27"/>
      <c r="G93" s="24"/>
      <c r="H93" s="24"/>
      <c r="I93" s="24"/>
      <c r="J93" s="24"/>
      <c r="K93" s="24"/>
      <c r="L93" s="24"/>
      <c r="M93" s="24"/>
      <c r="N93" s="25"/>
    </row>
    <row r="94" spans="1:37" x14ac:dyDescent="0.2">
      <c r="A94" s="28" t="str">
        <f>IF(ISBLANK(A$28),"",A$28)</f>
        <v/>
      </c>
      <c r="B94" s="29"/>
      <c r="C94" s="30">
        <f>IF(ISBLANK(C$28),"",C$28)</f>
        <v>45017</v>
      </c>
      <c r="D94" s="31"/>
      <c r="E94" s="31"/>
      <c r="F94" s="31"/>
      <c r="G94" s="32"/>
      <c r="H94" s="32"/>
      <c r="I94" s="32"/>
      <c r="J94" s="32"/>
      <c r="K94" s="32"/>
      <c r="L94" s="32"/>
      <c r="M94" s="32"/>
      <c r="N94" s="33"/>
    </row>
    <row r="95" spans="1:37" x14ac:dyDescent="0.2">
      <c r="A95" s="1" t="s">
        <v>36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</row>
    <row r="96" spans="1:37" ht="13" customHeight="1" x14ac:dyDescent="0.25">
      <c r="A96" s="1" t="s">
        <v>37</v>
      </c>
      <c r="N96" s="58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</row>
    <row r="97" spans="1:37" x14ac:dyDescent="0.2"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</row>
    <row r="98" spans="1:37" ht="15" customHeight="1" x14ac:dyDescent="0.6">
      <c r="A98" s="60"/>
      <c r="N98" s="59"/>
    </row>
    <row r="99" spans="1:37" ht="15" customHeight="1" x14ac:dyDescent="0.2">
      <c r="A99" s="60"/>
      <c r="N99" s="62"/>
    </row>
  </sheetData>
  <mergeCells count="2">
    <mergeCell ref="M2:N2"/>
    <mergeCell ref="M3:N3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56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二次利用される際は出典を明記ください&amp;R&amp;9Ⓒ 2023 一般財団法人 建設物価調査会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標準指数（代表4建物）</vt:lpstr>
      <vt:lpstr>'標準指数（代表4建物）'!Print_Area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2023-02-28T04:38:46Z</cp:lastPrinted>
  <dcterms:created xsi:type="dcterms:W3CDTF">2023-02-19T04:18:49Z</dcterms:created>
  <dcterms:modified xsi:type="dcterms:W3CDTF">2023-02-28T04:42:17Z</dcterms:modified>
</cp:coreProperties>
</file>