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X:\2024\129230　事業推進課（2024）\18　HP、ガルーンファイル管理保存データ（対外公式ファイル）\HP掲載文書\2024.12.25_標準品・セミオーダー・RIBC申込書入替\1.公開HP掲載用\"/>
    </mc:Choice>
  </mc:AlternateContent>
  <xr:revisionPtr revIDLastSave="0" documentId="13_ncr:1_{F4F0C2A1-3404-4E0D-BE08-B9F6F19734AF}" xr6:coauthVersionLast="47" xr6:coauthVersionMax="47" xr10:uidLastSave="{00000000-0000-0000-0000-000000000000}"/>
  <bookViews>
    <workbookView xWindow="11868" yWindow="1776" windowWidth="29400" windowHeight="23100" tabRatio="797" activeTab="1" xr2:uid="{00000000-000D-0000-FFFF-FFFF00000000}"/>
  </bookViews>
  <sheets>
    <sheet name="利用規約" sheetId="8" r:id="rId1"/>
    <sheet name="標準品申込書" sheetId="13" r:id="rId2"/>
    <sheet name="SheetEX" sheetId="14" state="hidden" r:id="rId3"/>
  </sheets>
  <definedNames>
    <definedName name="_xlnm.Print_Area" localSheetId="1">標準品申込書!$A$1:$X$109</definedName>
    <definedName name="_xlnm.Print_Area" localSheetId="0">利用規約!$A$1:$P$62</definedName>
    <definedName name="Web建設物価_12回">SheetEX!$BC$2:$BC$5</definedName>
    <definedName name="Web建設物価_1回">SheetEX!$AZ$2:$AZ$5</definedName>
    <definedName name="Web建設物価_4回">SheetEX!$BA$2:$BA$5</definedName>
    <definedName name="Web建設物価_6回">SheetEX!$BB$2:$BB$5</definedName>
    <definedName name="スポット">SheetEX!$BM$2:$BM$4</definedName>
    <definedName name="愛知県">SheetEX!$X$2:$X$12</definedName>
    <definedName name="愛知県.">SheetEX!$X$31</definedName>
    <definedName name="愛媛県">SheetEX!$AM$2:$AM$10</definedName>
    <definedName name="愛媛県.">SheetEX!$AM$31</definedName>
    <definedName name="茨城県">SheetEX!$I$2:$I$9</definedName>
    <definedName name="茨城県.">SheetEX!$I$31</definedName>
    <definedName name="岡山県">SheetEX!$AH$2:$AH$13</definedName>
    <definedName name="岡山県.">SheetEX!$AH$31</definedName>
    <definedName name="沖縄県">SheetEX!$AV$2:$AV$12</definedName>
    <definedName name="沖縄県.">SheetEX!$AV$31</definedName>
    <definedName name="価格">SheetEX!$BK$2:$BK$10</definedName>
    <definedName name="岩手県">SheetEX!$D$2:$D$20</definedName>
    <definedName name="岩手県.">SheetEX!$D$31</definedName>
    <definedName name="岐阜県">SheetEX!$V$2:$V$20</definedName>
    <definedName name="岐阜県.">SheetEX!$V$31</definedName>
    <definedName name="宮崎県">SheetEX!$AT$2:$AT$15</definedName>
    <definedName name="宮崎県.">SheetEX!$AT$31</definedName>
    <definedName name="宮城県">SheetEX!$E$2:$E$16</definedName>
    <definedName name="宮城県.">SheetEX!$E$31</definedName>
    <definedName name="京都府">SheetEX!$AA$2:$AA$11</definedName>
    <definedName name="京都府.">SheetEX!$AA$31</definedName>
    <definedName name="熊本県">SheetEX!$AR$2:$AR$14</definedName>
    <definedName name="熊本県.">SheetEX!$AR$31</definedName>
    <definedName name="群馬県">SheetEX!$K$2:$K$11</definedName>
    <definedName name="群馬県.">SheetEX!$K$31</definedName>
    <definedName name="建築コスト情報_1回">SheetEX!$BD$2</definedName>
    <definedName name="建築コスト情報_4回">SheetEX!$BE$2</definedName>
    <definedName name="広島県">SheetEX!$AI$2:$AI$15</definedName>
    <definedName name="広島県.">SheetEX!$AI$31</definedName>
    <definedName name="香川県">SheetEX!$AL$2:$AL$6</definedName>
    <definedName name="香川県.">SheetEX!$AL$31</definedName>
    <definedName name="高知県">SheetEX!$AN$2:$AN$6</definedName>
    <definedName name="高知県.">SheetEX!$AN$31</definedName>
    <definedName name="佐賀県">SheetEX!$AP$2:$AP$6</definedName>
    <definedName name="佐賀県.">SheetEX!$AP$31</definedName>
    <definedName name="埼玉県">SheetEX!$L$2:$L$8</definedName>
    <definedName name="埼玉県.">SheetEX!$L$31</definedName>
    <definedName name="三重県">SheetEX!$Y$2:$Y$14</definedName>
    <definedName name="三重県.">SheetEX!$Y$31</definedName>
    <definedName name="山形県">SheetEX!$G$2:$G$11</definedName>
    <definedName name="山形県.">SheetEX!$G$31</definedName>
    <definedName name="山口県">SheetEX!$AJ$2:$AJ$18</definedName>
    <definedName name="山口県.">SheetEX!$AJ$31</definedName>
    <definedName name="山梨県">SheetEX!$T$2:$T$7</definedName>
    <definedName name="山梨県.">SheetEX!$T$30:$T$31</definedName>
    <definedName name="滋賀県">SheetEX!$Z$2:$Z$6</definedName>
    <definedName name="滋賀県.">SheetEX!$Z$31</definedName>
    <definedName name="鹿児島県">SheetEX!$AU$2:$AU$13</definedName>
    <definedName name="鹿児島県.">SheetEX!$AU$31</definedName>
    <definedName name="秋田県">SheetEX!$F$2:$F$14</definedName>
    <definedName name="秋田県.">SheetEX!$F$31</definedName>
    <definedName name="商品">SheetEX!$BJ$2:$BJ$11</definedName>
    <definedName name="新潟県">SheetEX!$P$2:$P$16</definedName>
    <definedName name="新潟県.">SheetEX!$P$31</definedName>
    <definedName name="神奈川県">SheetEX!$O$2:$O$13</definedName>
    <definedName name="神奈川県.">SheetEX!$O$31</definedName>
    <definedName name="図形">INDIRECT(標準品申込書!$E$16)</definedName>
    <definedName name="青森県">SheetEX!$C$2:$C$20</definedName>
    <definedName name="青森県.">SheetEX!$C$31</definedName>
    <definedName name="静岡県">SheetEX!$W$2:$W$14</definedName>
    <definedName name="静岡県.">SheetEX!$W$31</definedName>
    <definedName name="石川県">SheetEX!$R$2:$R$7</definedName>
    <definedName name="石川県.">SheetEX!$R$31</definedName>
    <definedName name="千葉県">SheetEX!$M$2:$M$14</definedName>
    <definedName name="千葉県.">SheetEX!$M$31</definedName>
    <definedName name="大阪府">SheetEX!$AB$2:$AB$7</definedName>
    <definedName name="大阪府.">SheetEX!$AB$31</definedName>
    <definedName name="大分県">SheetEX!$AS$2:$AS$15</definedName>
    <definedName name="大分県.">SheetEX!$AS$31</definedName>
    <definedName name="長崎県">SheetEX!$AQ$2:$AQ$8</definedName>
    <definedName name="長崎県.">SheetEX!$AQ$31</definedName>
    <definedName name="長野県">SheetEX!$U$2:$U$16</definedName>
    <definedName name="長野県.">SheetEX!$U$31</definedName>
    <definedName name="鳥取県">SheetEX!$AF$2:$AF$9</definedName>
    <definedName name="鳥取県.">SheetEX!$AF$31</definedName>
    <definedName name="定期">SheetEX!$BN$2:$BN$7</definedName>
    <definedName name="土木コスト情報_1回">SheetEX!$BF$2</definedName>
    <definedName name="土木コスト情報_4回">SheetEX!$BG$2</definedName>
    <definedName name="土木工事標準単価_4回">SheetEX!$BH$2:$BH$20</definedName>
    <definedName name="島根県">SheetEX!$AG$2:$AG$9</definedName>
    <definedName name="島根県.">SheetEX!$AG$31</definedName>
    <definedName name="東京都">SheetEX!$N$2:$N$24</definedName>
    <definedName name="東京都.">SheetEX!$N$31</definedName>
    <definedName name="同上">SheetEX!$B$1:$K$4</definedName>
    <definedName name="同上ではない">SheetEX!$B$5:$K$8</definedName>
    <definedName name="徳島県">SheetEX!$AK$2:$AK$7</definedName>
    <definedName name="徳島県.">SheetEX!$AK$31</definedName>
    <definedName name="栃木県">SheetEX!$J$2:$J$11</definedName>
    <definedName name="栃木県.">SheetEX!$J$31</definedName>
    <definedName name="奈良県">SheetEX!$AD$2:$AD$9</definedName>
    <definedName name="奈良県.">SheetEX!$AD$31</definedName>
    <definedName name="品目選定リスト帯順">#REF!</definedName>
    <definedName name="富山県">SheetEX!$Q$2:$Q$8</definedName>
    <definedName name="富山県.">SheetEX!$Q$31</definedName>
    <definedName name="福井県">SheetEX!$S$2:$S$6</definedName>
    <definedName name="福井県.">SheetEX!$S$31</definedName>
    <definedName name="福岡県">SheetEX!$AO$2:$AO$20</definedName>
    <definedName name="福岡県.">SheetEX!$AO$31</definedName>
    <definedName name="福島県">SheetEX!$H$2:$H$10</definedName>
    <definedName name="福島県.">SheetEX!$H$31</definedName>
    <definedName name="兵庫県">SheetEX!$AC$2:$AC$15</definedName>
    <definedName name="兵庫県.">SheetEX!$AC$31</definedName>
    <definedName name="北海道">SheetEX!$B$2:$B$28</definedName>
    <definedName name="北海道.">SheetEX!$B$31:$B$32</definedName>
    <definedName name="北海道..">SheetEX!$B$36</definedName>
    <definedName name="和歌山県">SheetEX!$AE$2:$AE$12</definedName>
    <definedName name="和歌山県.">SheetEX!$AE$31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8" i="13" l="1"/>
  <c r="X87" i="13"/>
  <c r="X86" i="13"/>
  <c r="X85" i="13"/>
  <c r="X84" i="13"/>
  <c r="X83" i="13"/>
  <c r="X82" i="13"/>
  <c r="X81" i="13"/>
  <c r="X80" i="13"/>
  <c r="X79" i="13"/>
  <c r="X78" i="13"/>
  <c r="X77" i="13"/>
  <c r="X76" i="13"/>
  <c r="X75" i="13"/>
  <c r="X74" i="13"/>
  <c r="X73" i="13"/>
  <c r="X72" i="13"/>
  <c r="X71" i="13"/>
  <c r="X70" i="13"/>
  <c r="X69" i="13"/>
  <c r="X68" i="13"/>
  <c r="X67" i="13"/>
  <c r="X66" i="13"/>
  <c r="X65" i="13"/>
  <c r="X64" i="13"/>
  <c r="X63" i="13"/>
  <c r="X62" i="13"/>
  <c r="X61" i="13"/>
  <c r="X60" i="13"/>
  <c r="X59" i="13"/>
  <c r="X58" i="13"/>
  <c r="X57" i="13"/>
  <c r="X56" i="13"/>
  <c r="X55" i="13"/>
  <c r="X54" i="13"/>
  <c r="X53" i="13"/>
  <c r="X52" i="13"/>
  <c r="X51" i="13"/>
  <c r="X50" i="13"/>
  <c r="X49" i="13"/>
  <c r="X48" i="13"/>
  <c r="X47" i="13"/>
  <c r="X46" i="13"/>
  <c r="X45" i="13"/>
  <c r="X44" i="13"/>
  <c r="X43" i="13"/>
  <c r="X42" i="13"/>
  <c r="X41" i="13"/>
  <c r="X40" i="13"/>
  <c r="X39" i="13"/>
  <c r="W88" i="13"/>
  <c r="W87" i="13"/>
  <c r="W86" i="13"/>
  <c r="W85" i="13"/>
  <c r="W84" i="13"/>
  <c r="W83" i="13"/>
  <c r="W82" i="13"/>
  <c r="W81" i="13"/>
  <c r="W80" i="13"/>
  <c r="W79" i="13"/>
  <c r="W78" i="13"/>
  <c r="W77" i="13"/>
  <c r="W76" i="13"/>
  <c r="W75" i="13"/>
  <c r="W74" i="13"/>
  <c r="W73" i="13"/>
  <c r="W72" i="13"/>
  <c r="W71" i="13"/>
  <c r="W70" i="13"/>
  <c r="W69" i="13"/>
  <c r="W68" i="13"/>
  <c r="W67" i="13"/>
  <c r="W66" i="13"/>
  <c r="W65" i="13"/>
  <c r="W64" i="13"/>
  <c r="W63" i="13"/>
  <c r="W62" i="13"/>
  <c r="W61" i="13"/>
  <c r="W60" i="13"/>
  <c r="W59" i="13"/>
  <c r="W58" i="13"/>
  <c r="W57" i="13"/>
  <c r="W56" i="13"/>
  <c r="W55" i="13"/>
  <c r="W54" i="13"/>
  <c r="W53" i="13"/>
  <c r="W52" i="13"/>
  <c r="W51" i="13"/>
  <c r="W50" i="13"/>
  <c r="W49" i="13"/>
  <c r="W48" i="13"/>
  <c r="W47" i="13"/>
  <c r="W46" i="13"/>
  <c r="W45" i="13"/>
  <c r="W44" i="13"/>
  <c r="W43" i="13"/>
  <c r="W42" i="13"/>
  <c r="W41" i="13"/>
  <c r="W40" i="13"/>
  <c r="W39" i="13"/>
  <c r="V88" i="13"/>
  <c r="V87" i="13"/>
  <c r="V86" i="13"/>
  <c r="V85" i="13"/>
  <c r="V84" i="13"/>
  <c r="V83" i="13"/>
  <c r="V82" i="13"/>
  <c r="V81" i="13"/>
  <c r="V80" i="13"/>
  <c r="V79" i="13"/>
  <c r="V78" i="13"/>
  <c r="V77" i="13"/>
  <c r="V76" i="13"/>
  <c r="V75" i="13"/>
  <c r="V74" i="13"/>
  <c r="V73" i="13"/>
  <c r="V72" i="13"/>
  <c r="V71" i="13"/>
  <c r="V70" i="13"/>
  <c r="V69" i="13"/>
  <c r="V68" i="13"/>
  <c r="V67" i="13"/>
  <c r="V66" i="13"/>
  <c r="V65" i="13"/>
  <c r="V64" i="13"/>
  <c r="V63" i="13"/>
  <c r="V62" i="13"/>
  <c r="V61" i="13"/>
  <c r="V60" i="13"/>
  <c r="V59" i="13"/>
  <c r="V58" i="13"/>
  <c r="V57" i="13"/>
  <c r="V56" i="13"/>
  <c r="V55" i="13"/>
  <c r="V54" i="13"/>
  <c r="V53" i="13"/>
  <c r="V52" i="13"/>
  <c r="V51" i="13"/>
  <c r="V50" i="13"/>
  <c r="V49" i="13"/>
  <c r="V48" i="13"/>
  <c r="V47" i="13"/>
  <c r="V46" i="13"/>
  <c r="V45" i="13"/>
  <c r="V44" i="13"/>
  <c r="V43"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V40" i="13" s="1"/>
  <c r="U39" i="13"/>
  <c r="V39" i="13" s="1"/>
  <c r="I38" i="13"/>
  <c r="J38" i="13" s="1"/>
  <c r="K38" i="13" s="1"/>
  <c r="L38" i="13" s="1"/>
  <c r="M38" i="13" s="1"/>
  <c r="N38" i="13" s="1"/>
  <c r="O38" i="13" s="1"/>
  <c r="P38" i="13" s="1"/>
  <c r="Q38" i="13" s="1"/>
  <c r="R38" i="13" s="1"/>
  <c r="S38" i="13" s="1"/>
  <c r="T38" i="13" s="1"/>
  <c r="O94" i="13"/>
  <c r="N94" i="13"/>
  <c r="M97" i="13"/>
  <c r="M96" i="13"/>
  <c r="M95" i="13"/>
  <c r="M94" i="13"/>
  <c r="V42" i="13" l="1"/>
  <c r="V41" i="13"/>
  <c r="D94" i="13" l="1"/>
  <c r="T89" i="13"/>
  <c r="S89" i="13"/>
  <c r="R89" i="13"/>
  <c r="Q89" i="13"/>
  <c r="P89" i="13"/>
  <c r="O89" i="13"/>
  <c r="N89" i="13"/>
  <c r="M89" i="13"/>
  <c r="L89" i="13"/>
  <c r="K89" i="13"/>
  <c r="J89" i="13"/>
  <c r="I89" i="13"/>
  <c r="D92" i="13" l="1"/>
  <c r="AX1" i="14" l="1"/>
  <c r="AX2" i="14" s="1"/>
  <c r="AX4" i="14" s="1"/>
  <c r="D96" i="13" l="1"/>
  <c r="AX3" i="14"/>
  <c r="AX5" i="14" s="1"/>
  <c r="D95" i="13"/>
  <c r="D97" i="13" l="1"/>
</calcChain>
</file>

<file path=xl/sharedStrings.xml><?xml version="1.0" encoding="utf-8"?>
<sst xmlns="http://schemas.openxmlformats.org/spreadsheetml/2006/main" count="907" uniqueCount="800">
  <si>
    <t>データ形式</t>
    <rPh sb="3" eb="5">
      <t>ケイシキ</t>
    </rPh>
    <phoneticPr fontId="2"/>
  </si>
  <si>
    <t>利用台数</t>
    <rPh sb="0" eb="2">
      <t>リヨウ</t>
    </rPh>
    <rPh sb="2" eb="4">
      <t>ダイスウ</t>
    </rPh>
    <phoneticPr fontId="2"/>
  </si>
  <si>
    <t>利用台数倍率</t>
    <rPh sb="0" eb="2">
      <t>リヨウ</t>
    </rPh>
    <rPh sb="2" eb="4">
      <t>ダイスウ</t>
    </rPh>
    <rPh sb="4" eb="6">
      <t>バイリツ</t>
    </rPh>
    <phoneticPr fontId="2"/>
  </si>
  <si>
    <t>合計金額（税込）</t>
    <rPh sb="0" eb="4">
      <t>ゴウケイキンガク</t>
    </rPh>
    <phoneticPr fontId="2"/>
  </si>
  <si>
    <t>フリガナ</t>
    <phoneticPr fontId="2"/>
  </si>
  <si>
    <t>事業者名</t>
    <rPh sb="0" eb="3">
      <t>ジギョウシャ</t>
    </rPh>
    <rPh sb="3" eb="4">
      <t>メイ</t>
    </rPh>
    <phoneticPr fontId="2"/>
  </si>
  <si>
    <t>部署名</t>
    <rPh sb="0" eb="3">
      <t>ブショメイ</t>
    </rPh>
    <phoneticPr fontId="2"/>
  </si>
  <si>
    <t>所在地</t>
    <rPh sb="0" eb="3">
      <t>ショザイチ</t>
    </rPh>
    <phoneticPr fontId="2"/>
  </si>
  <si>
    <t>〒</t>
    <phoneticPr fontId="2"/>
  </si>
  <si>
    <t>電話</t>
    <rPh sb="0" eb="2">
      <t>デンワ</t>
    </rPh>
    <phoneticPr fontId="2"/>
  </si>
  <si>
    <t>FAX</t>
    <phoneticPr fontId="2"/>
  </si>
  <si>
    <t>顧客コード</t>
    <rPh sb="0" eb="2">
      <t>コキャク</t>
    </rPh>
    <phoneticPr fontId="2"/>
  </si>
  <si>
    <t>契約NO.</t>
    <rPh sb="0" eb="5">
      <t>ケイヤクノ｡</t>
    </rPh>
    <phoneticPr fontId="2"/>
  </si>
  <si>
    <t>申込日</t>
    <rPh sb="0" eb="2">
      <t>モウシコミ</t>
    </rPh>
    <rPh sb="2" eb="3">
      <t>ビ</t>
    </rPh>
    <phoneticPr fontId="2"/>
  </si>
  <si>
    <t>都道府県</t>
    <rPh sb="0" eb="4">
      <t>トドウフケン</t>
    </rPh>
    <phoneticPr fontId="2"/>
  </si>
  <si>
    <t>媒体費用（税込）</t>
    <rPh sb="0" eb="2">
      <t>バイタイ</t>
    </rPh>
    <rPh sb="2" eb="4">
      <t>ヒヨウ</t>
    </rPh>
    <phoneticPr fontId="2"/>
  </si>
  <si>
    <t>納品方法</t>
    <rPh sb="0" eb="4">
      <t>ノウヒンホウホウ</t>
    </rPh>
    <phoneticPr fontId="2"/>
  </si>
  <si>
    <t>特記事項</t>
    <phoneticPr fontId="2"/>
  </si>
  <si>
    <t>※成果物をCD納品する場合は、3,300円/回（税込）が別途必要となります。</t>
    <phoneticPr fontId="2"/>
  </si>
  <si>
    <t>送付先</t>
    <rPh sb="0" eb="3">
      <t>ソウフサキ</t>
    </rPh>
    <phoneticPr fontId="2"/>
  </si>
  <si>
    <t>CSV</t>
  </si>
  <si>
    <t>開始年月号</t>
    <rPh sb="0" eb="4">
      <t>カイシネンゲツ</t>
    </rPh>
    <rPh sb="4" eb="5">
      <t>ゴウ</t>
    </rPh>
    <phoneticPr fontId="2"/>
  </si>
  <si>
    <t>ご担当者名</t>
    <rPh sb="1" eb="4">
      <t>タントウシャ</t>
    </rPh>
    <rPh sb="4" eb="5">
      <t>メイ</t>
    </rPh>
    <phoneticPr fontId="2"/>
  </si>
  <si>
    <t>ご担当者メールアドレス</t>
    <rPh sb="1" eb="4">
      <t>タントウシャ</t>
    </rPh>
    <phoneticPr fontId="2"/>
  </si>
  <si>
    <t>※利用者</t>
    <phoneticPr fontId="2"/>
  </si>
  <si>
    <t>※請求先と異なる場合は記入必須</t>
    <rPh sb="1" eb="3">
      <t>セイキュウ</t>
    </rPh>
    <rPh sb="3" eb="4">
      <t>サキ</t>
    </rPh>
    <rPh sb="5" eb="6">
      <t>コト</t>
    </rPh>
    <rPh sb="8" eb="9">
      <t>バ</t>
    </rPh>
    <rPh sb="9" eb="10">
      <t>ア</t>
    </rPh>
    <rPh sb="11" eb="13">
      <t>キニュウ</t>
    </rPh>
    <rPh sb="13" eb="15">
      <t>ヒッス</t>
    </rPh>
    <phoneticPr fontId="2"/>
  </si>
  <si>
    <t>※請求先/送付先と異なる場合は記入必須</t>
    <rPh sb="5" eb="8">
      <t>ソウフサキ</t>
    </rPh>
    <phoneticPr fontId="2"/>
  </si>
  <si>
    <t>北海道</t>
    <phoneticPr fontId="20"/>
  </si>
  <si>
    <t>青森県</t>
    <phoneticPr fontId="20"/>
  </si>
  <si>
    <t>岩手県</t>
    <rPh sb="0" eb="3">
      <t>イワテケン</t>
    </rPh>
    <phoneticPr fontId="20"/>
  </si>
  <si>
    <t>宮城県</t>
    <rPh sb="0" eb="3">
      <t>ミヤギケン</t>
    </rPh>
    <phoneticPr fontId="20"/>
  </si>
  <si>
    <t>秋田県</t>
    <rPh sb="0" eb="3">
      <t>アキタケン</t>
    </rPh>
    <phoneticPr fontId="20"/>
  </si>
  <si>
    <t>山形県</t>
    <rPh sb="0" eb="3">
      <t>ヤマガタケン</t>
    </rPh>
    <phoneticPr fontId="20"/>
  </si>
  <si>
    <t>福島県</t>
    <rPh sb="0" eb="3">
      <t>フクシマケン</t>
    </rPh>
    <phoneticPr fontId="20"/>
  </si>
  <si>
    <t>茨城県</t>
    <rPh sb="0" eb="3">
      <t>イバラキケン</t>
    </rPh>
    <phoneticPr fontId="20"/>
  </si>
  <si>
    <t>栃木県</t>
    <rPh sb="0" eb="2">
      <t>トチギ</t>
    </rPh>
    <rPh sb="2" eb="3">
      <t>ケン</t>
    </rPh>
    <phoneticPr fontId="20"/>
  </si>
  <si>
    <t>群馬県</t>
    <rPh sb="0" eb="3">
      <t>グンマケン</t>
    </rPh>
    <phoneticPr fontId="20"/>
  </si>
  <si>
    <t>埼玉県</t>
    <phoneticPr fontId="20"/>
  </si>
  <si>
    <t>千葉県</t>
    <rPh sb="0" eb="3">
      <t>チバケン</t>
    </rPh>
    <phoneticPr fontId="20"/>
  </si>
  <si>
    <t>東京都</t>
    <rPh sb="0" eb="3">
      <t>トウキョウト</t>
    </rPh>
    <phoneticPr fontId="20"/>
  </si>
  <si>
    <t>神奈川県</t>
    <rPh sb="0" eb="4">
      <t>カナガワケン</t>
    </rPh>
    <phoneticPr fontId="20"/>
  </si>
  <si>
    <t>新潟県</t>
    <rPh sb="0" eb="3">
      <t>ニイガタケン</t>
    </rPh>
    <phoneticPr fontId="20"/>
  </si>
  <si>
    <t>富山県</t>
    <rPh sb="0" eb="3">
      <t>トヤマケン</t>
    </rPh>
    <phoneticPr fontId="20"/>
  </si>
  <si>
    <t>石川県</t>
    <rPh sb="0" eb="3">
      <t>イシカワケン</t>
    </rPh>
    <phoneticPr fontId="20"/>
  </si>
  <si>
    <t>福井県</t>
    <rPh sb="0" eb="3">
      <t>フクイケン</t>
    </rPh>
    <phoneticPr fontId="20"/>
  </si>
  <si>
    <t>山梨県</t>
    <rPh sb="0" eb="3">
      <t>ヤマナシケン</t>
    </rPh>
    <phoneticPr fontId="20"/>
  </si>
  <si>
    <t>長野県</t>
    <rPh sb="0" eb="3">
      <t>ナガノケン</t>
    </rPh>
    <phoneticPr fontId="20"/>
  </si>
  <si>
    <t>岐阜県</t>
    <rPh sb="0" eb="3">
      <t>ギフケン</t>
    </rPh>
    <phoneticPr fontId="20"/>
  </si>
  <si>
    <t>静岡県</t>
    <rPh sb="0" eb="3">
      <t>シズオカケン</t>
    </rPh>
    <phoneticPr fontId="20"/>
  </si>
  <si>
    <t>愛知県</t>
    <rPh sb="0" eb="3">
      <t>アイチケン</t>
    </rPh>
    <phoneticPr fontId="20"/>
  </si>
  <si>
    <t>三重県</t>
    <rPh sb="0" eb="3">
      <t>ミエケン</t>
    </rPh>
    <phoneticPr fontId="20"/>
  </si>
  <si>
    <t>滋賀県</t>
    <rPh sb="0" eb="3">
      <t>シガケン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</si>
  <si>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</si>
  <si>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</si>
  <si>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</si>
  <si>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</si>
  <si>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4">
      <t>ワカヤマケン</t>
    </rPh>
    <phoneticPr fontId="20"/>
  </si>
  <si>
    <t>鳥取県</t>
    <rPh sb="0" eb="3">
      <t>トットリケン</t>
    </rPh>
    <phoneticPr fontId="20"/>
  </si>
  <si>
    <t>島根県</t>
    <rPh sb="0" eb="3">
      <t>シマネケン</t>
    </rPh>
    <phoneticPr fontId="20"/>
  </si>
  <si>
    <t>岡山県</t>
    <rPh sb="0" eb="3">
      <t>オカヤマケン</t>
    </rPh>
    <phoneticPr fontId="20"/>
  </si>
  <si>
    <t>広島県</t>
    <rPh sb="0" eb="3">
      <t>ヒロシマケン</t>
    </rPh>
    <phoneticPr fontId="20"/>
  </si>
  <si>
    <t>山口県</t>
    <rPh sb="0" eb="3">
      <t>ヤマグチケン</t>
    </rPh>
    <phoneticPr fontId="20"/>
  </si>
  <si>
    <t>徳島県</t>
    <rPh sb="0" eb="3">
      <t>トクシマケン</t>
    </rPh>
    <phoneticPr fontId="20"/>
  </si>
  <si>
    <t>香川県</t>
    <rPh sb="0" eb="3">
      <t>カガワケン</t>
    </rPh>
    <phoneticPr fontId="20"/>
  </si>
  <si>
    <t>愛媛県</t>
    <rPh sb="0" eb="3">
      <t>エヒメケン</t>
    </rPh>
    <phoneticPr fontId="20"/>
  </si>
  <si>
    <t>高知県</t>
    <rPh sb="0" eb="3">
      <t>コウチケン</t>
    </rPh>
    <phoneticPr fontId="20"/>
  </si>
  <si>
    <t>福岡県</t>
    <rPh sb="0" eb="3">
      <t>フクオカケン</t>
    </rPh>
    <phoneticPr fontId="20"/>
  </si>
  <si>
    <t>佐賀県</t>
    <rPh sb="0" eb="3">
      <t>サガケン</t>
    </rPh>
    <phoneticPr fontId="20"/>
  </si>
  <si>
    <t>長崎県</t>
    <rPh sb="0" eb="3">
      <t>ナガサキケン</t>
    </rPh>
    <phoneticPr fontId="20"/>
  </si>
  <si>
    <t>熊本県</t>
    <rPh sb="0" eb="3">
      <t>クマモトケン</t>
    </rPh>
    <phoneticPr fontId="20"/>
  </si>
  <si>
    <t>大分県</t>
    <rPh sb="0" eb="3">
      <t>オオイタケン</t>
    </rPh>
    <phoneticPr fontId="20"/>
  </si>
  <si>
    <t>宮崎県</t>
    <rPh sb="0" eb="3">
      <t>ミヤザキケン</t>
    </rPh>
    <phoneticPr fontId="20"/>
  </si>
  <si>
    <t>鹿児島県</t>
    <rPh sb="0" eb="4">
      <t>カゴシマケン</t>
    </rPh>
    <phoneticPr fontId="20"/>
  </si>
  <si>
    <t>沖縄県</t>
    <rPh sb="0" eb="3">
      <t>オキナワケン</t>
    </rPh>
    <phoneticPr fontId="20"/>
  </si>
  <si>
    <t>札幌</t>
  </si>
  <si>
    <t>青森</t>
  </si>
  <si>
    <t>盛岡</t>
  </si>
  <si>
    <t>仙台</t>
  </si>
  <si>
    <t>秋田</t>
  </si>
  <si>
    <t>山形</t>
  </si>
  <si>
    <t>福島</t>
  </si>
  <si>
    <t>水戸</t>
  </si>
  <si>
    <t>宇都宮</t>
  </si>
  <si>
    <t>前橋</t>
  </si>
  <si>
    <t>さいたま</t>
  </si>
  <si>
    <t>千葉</t>
  </si>
  <si>
    <t>横浜</t>
  </si>
  <si>
    <t>新潟</t>
  </si>
  <si>
    <t>富山</t>
  </si>
  <si>
    <t>金沢</t>
  </si>
  <si>
    <t>福井</t>
  </si>
  <si>
    <t>甲府</t>
  </si>
  <si>
    <t>長野</t>
  </si>
  <si>
    <t>岐阜</t>
  </si>
  <si>
    <t>静岡</t>
  </si>
  <si>
    <t>名古屋</t>
  </si>
  <si>
    <t>津</t>
  </si>
  <si>
    <t>大津</t>
  </si>
  <si>
    <t>京都</t>
  </si>
  <si>
    <t>大阪</t>
  </si>
  <si>
    <t>神戸</t>
  </si>
  <si>
    <t>奈良</t>
  </si>
  <si>
    <t>和歌山</t>
  </si>
  <si>
    <t>鳥取</t>
  </si>
  <si>
    <t>松江</t>
  </si>
  <si>
    <t>岡山</t>
  </si>
  <si>
    <t>広島</t>
  </si>
  <si>
    <t>下関</t>
  </si>
  <si>
    <t>徳島</t>
  </si>
  <si>
    <t>高松</t>
  </si>
  <si>
    <t>松山</t>
  </si>
  <si>
    <t>高知</t>
  </si>
  <si>
    <t>北九州</t>
  </si>
  <si>
    <t>佐賀</t>
  </si>
  <si>
    <t>長崎</t>
  </si>
  <si>
    <t>熊本</t>
  </si>
  <si>
    <t>大分</t>
  </si>
  <si>
    <t>宮崎</t>
  </si>
  <si>
    <t>鹿児島</t>
  </si>
  <si>
    <t>那覇</t>
  </si>
  <si>
    <t>函館</t>
  </si>
  <si>
    <t>弘前</t>
  </si>
  <si>
    <t>宮古</t>
  </si>
  <si>
    <t>石巻</t>
  </si>
  <si>
    <t>能代</t>
  </si>
  <si>
    <t>米沢</t>
  </si>
  <si>
    <t>会津若松</t>
  </si>
  <si>
    <t>日立</t>
  </si>
  <si>
    <t>足利</t>
  </si>
  <si>
    <t>高崎</t>
  </si>
  <si>
    <t>さいたまＢ</t>
  </si>
  <si>
    <t>銚子</t>
  </si>
  <si>
    <t>川崎</t>
  </si>
  <si>
    <t>長岡</t>
  </si>
  <si>
    <t>高岡</t>
  </si>
  <si>
    <t>七尾</t>
  </si>
  <si>
    <t>敦賀</t>
  </si>
  <si>
    <t>富士吉田</t>
  </si>
  <si>
    <t>長野Ｂ</t>
  </si>
  <si>
    <t>大垣</t>
  </si>
  <si>
    <t>浜松</t>
  </si>
  <si>
    <t>豊橋</t>
  </si>
  <si>
    <t>津Ｂ</t>
  </si>
  <si>
    <t>彦根</t>
  </si>
  <si>
    <t>京都Ｂ</t>
  </si>
  <si>
    <t>堺</t>
  </si>
  <si>
    <t>姫路</t>
  </si>
  <si>
    <t>五條</t>
  </si>
  <si>
    <t>橋本</t>
  </si>
  <si>
    <t>米子</t>
  </si>
  <si>
    <t>浜田</t>
  </si>
  <si>
    <t>倉敷</t>
  </si>
  <si>
    <t>呉</t>
  </si>
  <si>
    <t>下関Ｂ</t>
  </si>
  <si>
    <t>阿南</t>
  </si>
  <si>
    <t>丸亀*</t>
  </si>
  <si>
    <t>松山Ｂ</t>
  </si>
  <si>
    <t>安芸</t>
  </si>
  <si>
    <t>福岡</t>
  </si>
  <si>
    <t>唐津</t>
  </si>
  <si>
    <t>佐世保</t>
  </si>
  <si>
    <t>八代</t>
  </si>
  <si>
    <t>別府</t>
  </si>
  <si>
    <t>都城</t>
  </si>
  <si>
    <t>鹿屋</t>
  </si>
  <si>
    <t>宜野湾*</t>
  </si>
  <si>
    <t>小樽</t>
  </si>
  <si>
    <t>八戸</t>
  </si>
  <si>
    <t>大船渡</t>
  </si>
  <si>
    <t>石巻Ｂ</t>
  </si>
  <si>
    <t>横手</t>
  </si>
  <si>
    <t>鶴岡*</t>
  </si>
  <si>
    <t>郡山</t>
  </si>
  <si>
    <t>土浦</t>
  </si>
  <si>
    <t>佐野</t>
  </si>
  <si>
    <t>桐生</t>
  </si>
  <si>
    <t>川越</t>
  </si>
  <si>
    <t>市川</t>
  </si>
  <si>
    <t>川崎Ｂ</t>
  </si>
  <si>
    <t>三条*</t>
  </si>
  <si>
    <t>魚津</t>
  </si>
  <si>
    <t>小松</t>
  </si>
  <si>
    <t>小浜</t>
  </si>
  <si>
    <t>大月</t>
  </si>
  <si>
    <t>松本</t>
  </si>
  <si>
    <t>高山</t>
  </si>
  <si>
    <t>沼津</t>
  </si>
  <si>
    <t>岡崎</t>
  </si>
  <si>
    <t>四日市</t>
  </si>
  <si>
    <t>長浜</t>
  </si>
  <si>
    <t>福知山</t>
  </si>
  <si>
    <t>茨木</t>
  </si>
  <si>
    <t>明石</t>
  </si>
  <si>
    <t>宇陀*</t>
  </si>
  <si>
    <t>有田</t>
  </si>
  <si>
    <t>倉吉</t>
  </si>
  <si>
    <t>出雲</t>
  </si>
  <si>
    <t>倉敷Ｂ</t>
  </si>
  <si>
    <t>竹原*</t>
  </si>
  <si>
    <t>下関Ｃ</t>
  </si>
  <si>
    <t>三好</t>
  </si>
  <si>
    <t>坂出</t>
  </si>
  <si>
    <t>今治</t>
  </si>
  <si>
    <t>須崎</t>
  </si>
  <si>
    <t>大牟田</t>
  </si>
  <si>
    <t>鳥栖</t>
  </si>
  <si>
    <t>島原</t>
  </si>
  <si>
    <t>人吉</t>
  </si>
  <si>
    <t>中津</t>
  </si>
  <si>
    <t>都城Ｂ</t>
  </si>
  <si>
    <t>出水</t>
  </si>
  <si>
    <t>石垣</t>
  </si>
  <si>
    <t>旭川</t>
  </si>
  <si>
    <t>五所川原</t>
  </si>
  <si>
    <t>花巻*</t>
  </si>
  <si>
    <t>塩竃</t>
  </si>
  <si>
    <t>大館</t>
  </si>
  <si>
    <t>鶴岡Ｂ*</t>
  </si>
  <si>
    <t>いわき</t>
  </si>
  <si>
    <t>取手*</t>
  </si>
  <si>
    <t>鹿沼</t>
  </si>
  <si>
    <t>太田</t>
  </si>
  <si>
    <t>熊谷</t>
  </si>
  <si>
    <t>船橋</t>
  </si>
  <si>
    <t>横須賀</t>
  </si>
  <si>
    <t>柏崎</t>
  </si>
  <si>
    <t>氷見*</t>
  </si>
  <si>
    <t>輪島</t>
  </si>
  <si>
    <t>大野</t>
  </si>
  <si>
    <t>北杜*</t>
  </si>
  <si>
    <t>松本Ｂ</t>
  </si>
  <si>
    <t>多治見</t>
  </si>
  <si>
    <t>御殿場</t>
  </si>
  <si>
    <t>一宮*</t>
  </si>
  <si>
    <t>伊勢</t>
  </si>
  <si>
    <t>甲賀</t>
  </si>
  <si>
    <t>舞鶴</t>
  </si>
  <si>
    <t>泉佐野</t>
  </si>
  <si>
    <t>西宮</t>
  </si>
  <si>
    <t>御杖*</t>
  </si>
  <si>
    <t>御坊</t>
  </si>
  <si>
    <t>若桜*</t>
  </si>
  <si>
    <t>益田</t>
  </si>
  <si>
    <t>津山</t>
  </si>
  <si>
    <t>三原</t>
  </si>
  <si>
    <t>宇部</t>
  </si>
  <si>
    <t>三好Ｂ</t>
  </si>
  <si>
    <t>観音寺</t>
  </si>
  <si>
    <t>宇和島</t>
  </si>
  <si>
    <t>四万十</t>
  </si>
  <si>
    <t>久留米</t>
  </si>
  <si>
    <t>伊万里</t>
  </si>
  <si>
    <t>諌早</t>
  </si>
  <si>
    <t>水俣</t>
  </si>
  <si>
    <t>日田</t>
  </si>
  <si>
    <t>延岡</t>
  </si>
  <si>
    <t>薩摩川内</t>
  </si>
  <si>
    <t>名護</t>
  </si>
  <si>
    <t>室蘭</t>
  </si>
  <si>
    <t>五所川原Ｂ</t>
  </si>
  <si>
    <t>北上*</t>
  </si>
  <si>
    <t>気仙沼</t>
  </si>
  <si>
    <t>男鹿</t>
  </si>
  <si>
    <t>酒田</t>
  </si>
  <si>
    <t>白河</t>
  </si>
  <si>
    <t>鹿嶋</t>
  </si>
  <si>
    <t>日光</t>
  </si>
  <si>
    <t>沼田</t>
  </si>
  <si>
    <t>秩父</t>
  </si>
  <si>
    <t>館山</t>
  </si>
  <si>
    <t>平塚</t>
  </si>
  <si>
    <t>十日町*</t>
  </si>
  <si>
    <t>黒部*</t>
  </si>
  <si>
    <t>羽咋*</t>
  </si>
  <si>
    <t>越前</t>
  </si>
  <si>
    <t>甲州</t>
  </si>
  <si>
    <t>上田</t>
  </si>
  <si>
    <t>関</t>
  </si>
  <si>
    <t>小山町*</t>
  </si>
  <si>
    <t>半田</t>
  </si>
  <si>
    <t>松阪</t>
  </si>
  <si>
    <t>高島</t>
  </si>
  <si>
    <t>宇治</t>
  </si>
  <si>
    <t>東大阪</t>
  </si>
  <si>
    <t>洲本</t>
  </si>
  <si>
    <t>天川*</t>
  </si>
  <si>
    <t>田辺</t>
  </si>
  <si>
    <t>八頭*</t>
  </si>
  <si>
    <t>大田*</t>
  </si>
  <si>
    <t>笠岡</t>
  </si>
  <si>
    <t>尾道</t>
  </si>
  <si>
    <t>山口</t>
  </si>
  <si>
    <t>三好Ｃ</t>
  </si>
  <si>
    <t>さぬき*</t>
  </si>
  <si>
    <t>新居浜</t>
  </si>
  <si>
    <t>越知*</t>
  </si>
  <si>
    <t>直方</t>
  </si>
  <si>
    <t>武雄*</t>
  </si>
  <si>
    <t>対馬</t>
  </si>
  <si>
    <t>玉名</t>
  </si>
  <si>
    <t>佐伯</t>
  </si>
  <si>
    <t>延岡Ｂ</t>
  </si>
  <si>
    <t>日置*</t>
  </si>
  <si>
    <t>名護Ｂ</t>
  </si>
  <si>
    <t>釧路</t>
  </si>
  <si>
    <t>十和田</t>
  </si>
  <si>
    <t>久慈</t>
  </si>
  <si>
    <t>白石</t>
  </si>
  <si>
    <t>湯沢</t>
  </si>
  <si>
    <t>新庄</t>
  </si>
  <si>
    <t>喜多方*</t>
  </si>
  <si>
    <t>筑西</t>
  </si>
  <si>
    <t>日光Ｂ</t>
  </si>
  <si>
    <t>渋川</t>
  </si>
  <si>
    <t>所沢</t>
  </si>
  <si>
    <t>木更津</t>
  </si>
  <si>
    <t>藤沢*</t>
  </si>
  <si>
    <t>見附*</t>
  </si>
  <si>
    <t>砺波</t>
  </si>
  <si>
    <t>白山Ｂ*</t>
  </si>
  <si>
    <t>身延*</t>
  </si>
  <si>
    <t>飯田</t>
  </si>
  <si>
    <t>中津川*</t>
  </si>
  <si>
    <t>富士</t>
  </si>
  <si>
    <t>春日井*</t>
  </si>
  <si>
    <t>桑名*</t>
  </si>
  <si>
    <t>宮津</t>
  </si>
  <si>
    <t>豊能*</t>
  </si>
  <si>
    <t>豊岡</t>
  </si>
  <si>
    <t>十津川*</t>
  </si>
  <si>
    <t>新宮*</t>
  </si>
  <si>
    <t>三朝*</t>
  </si>
  <si>
    <t>安来*</t>
  </si>
  <si>
    <t>総社*</t>
  </si>
  <si>
    <t>福山</t>
  </si>
  <si>
    <t>山口Ｂ</t>
  </si>
  <si>
    <t>美波</t>
  </si>
  <si>
    <t>大洲</t>
  </si>
  <si>
    <t>飯塚</t>
  </si>
  <si>
    <t>五島</t>
  </si>
  <si>
    <t>菊池</t>
  </si>
  <si>
    <t>臼杵</t>
  </si>
  <si>
    <t>延岡Ｃ</t>
  </si>
  <si>
    <t>曽於*</t>
  </si>
  <si>
    <t>沖縄*</t>
  </si>
  <si>
    <t>帯広</t>
  </si>
  <si>
    <t>むつ</t>
  </si>
  <si>
    <t>遠野*</t>
  </si>
  <si>
    <t>登米</t>
  </si>
  <si>
    <t>鹿角*</t>
  </si>
  <si>
    <t>寒河江*</t>
  </si>
  <si>
    <t>南相馬</t>
  </si>
  <si>
    <t>鉾田*</t>
  </si>
  <si>
    <t>日光Ｃ</t>
  </si>
  <si>
    <t>富岡</t>
  </si>
  <si>
    <t>加須*</t>
  </si>
  <si>
    <t>松戸</t>
  </si>
  <si>
    <t>小田原</t>
  </si>
  <si>
    <t>村上</t>
  </si>
  <si>
    <t>小矢部</t>
  </si>
  <si>
    <t>諏訪</t>
  </si>
  <si>
    <t>美濃*</t>
  </si>
  <si>
    <t>富士Ｂ</t>
  </si>
  <si>
    <t>津島*</t>
  </si>
  <si>
    <t>鈴鹿</t>
  </si>
  <si>
    <t>亀岡</t>
  </si>
  <si>
    <t>加古川</t>
  </si>
  <si>
    <t>上北山*</t>
  </si>
  <si>
    <t>岩出</t>
  </si>
  <si>
    <t>琴浦*</t>
  </si>
  <si>
    <t>川本*</t>
  </si>
  <si>
    <t>高梁</t>
  </si>
  <si>
    <t>府中*</t>
  </si>
  <si>
    <t>山口Ｃ</t>
  </si>
  <si>
    <t>伊予*</t>
  </si>
  <si>
    <t>田川*</t>
  </si>
  <si>
    <t>新上五島</t>
  </si>
  <si>
    <t>宇城</t>
  </si>
  <si>
    <t>竹田</t>
  </si>
  <si>
    <t>日南</t>
  </si>
  <si>
    <t>霧島*</t>
  </si>
  <si>
    <t>宮古島</t>
  </si>
  <si>
    <t>北見</t>
  </si>
  <si>
    <t>むつＢ</t>
  </si>
  <si>
    <t>一関*</t>
  </si>
  <si>
    <t>栗原</t>
  </si>
  <si>
    <t>由利本荘</t>
  </si>
  <si>
    <t>村山</t>
  </si>
  <si>
    <t>本宮*</t>
  </si>
  <si>
    <t>大子*</t>
  </si>
  <si>
    <t>小山</t>
  </si>
  <si>
    <t>安中*</t>
  </si>
  <si>
    <t>茂原</t>
  </si>
  <si>
    <t>相模原</t>
  </si>
  <si>
    <t>糸魚川</t>
  </si>
  <si>
    <t>伊那</t>
  </si>
  <si>
    <t>瑞浪*</t>
  </si>
  <si>
    <t>富士宮*</t>
  </si>
  <si>
    <t>豊田</t>
  </si>
  <si>
    <t>名張*</t>
  </si>
  <si>
    <t>京丹後</t>
  </si>
  <si>
    <t>赤穂</t>
  </si>
  <si>
    <t>川上*</t>
  </si>
  <si>
    <t>紀美野*</t>
  </si>
  <si>
    <t>大山*</t>
  </si>
  <si>
    <t>津和野*</t>
  </si>
  <si>
    <t>新見</t>
  </si>
  <si>
    <t>三次</t>
  </si>
  <si>
    <t>萩</t>
  </si>
  <si>
    <t>伊予Ｂ*</t>
  </si>
  <si>
    <t>柳川*</t>
  </si>
  <si>
    <t>宇城Ｂ</t>
  </si>
  <si>
    <t>豊後高田*</t>
  </si>
  <si>
    <t>小林</t>
  </si>
  <si>
    <t>いちき串木野*</t>
  </si>
  <si>
    <t>国頭*</t>
  </si>
  <si>
    <t>岩見沢</t>
  </si>
  <si>
    <t>今別*</t>
  </si>
  <si>
    <t>一関Ｂ*</t>
  </si>
  <si>
    <t>大崎</t>
  </si>
  <si>
    <t>由利本荘Ｂ</t>
  </si>
  <si>
    <t>長井</t>
  </si>
  <si>
    <t>古殿*</t>
  </si>
  <si>
    <t>真岡</t>
  </si>
  <si>
    <t>中之条</t>
  </si>
  <si>
    <t>成田</t>
  </si>
  <si>
    <t>相模原Ｂ</t>
  </si>
  <si>
    <t>五泉</t>
  </si>
  <si>
    <t>大町</t>
  </si>
  <si>
    <t>恵那</t>
  </si>
  <si>
    <t>富士宮Ｂ*</t>
  </si>
  <si>
    <t>安城*</t>
  </si>
  <si>
    <t>鳥羽</t>
  </si>
  <si>
    <t>南丹*</t>
  </si>
  <si>
    <t>川西</t>
  </si>
  <si>
    <t>有田川Ｂ*</t>
  </si>
  <si>
    <t>備前*</t>
  </si>
  <si>
    <t>庄原*</t>
  </si>
  <si>
    <t>萩Ｂ</t>
  </si>
  <si>
    <t>東温*</t>
  </si>
  <si>
    <t>八女*</t>
  </si>
  <si>
    <t>阿蘇</t>
  </si>
  <si>
    <t>杵築*</t>
  </si>
  <si>
    <t>日向*</t>
  </si>
  <si>
    <t>南さつま</t>
  </si>
  <si>
    <t>国頭Ｂ*</t>
  </si>
  <si>
    <t>網走</t>
  </si>
  <si>
    <t>外ヶ浜*</t>
  </si>
  <si>
    <t>釜石</t>
  </si>
  <si>
    <t>七ヶ宿*</t>
  </si>
  <si>
    <t>大仙*</t>
  </si>
  <si>
    <t>小国*</t>
  </si>
  <si>
    <t>那須塩原</t>
  </si>
  <si>
    <t>長野原*</t>
  </si>
  <si>
    <t>東金*</t>
  </si>
  <si>
    <t>厚木</t>
  </si>
  <si>
    <t>上越</t>
  </si>
  <si>
    <t>飯山</t>
  </si>
  <si>
    <t>美濃加茂</t>
  </si>
  <si>
    <t>藤枝</t>
  </si>
  <si>
    <t>新城</t>
  </si>
  <si>
    <t>熊野</t>
  </si>
  <si>
    <t>木津川*</t>
  </si>
  <si>
    <t>三田</t>
  </si>
  <si>
    <t>日高川Ｂ*</t>
  </si>
  <si>
    <t>美作*</t>
  </si>
  <si>
    <t>大竹*</t>
  </si>
  <si>
    <t>防府*</t>
  </si>
  <si>
    <t>行橋</t>
  </si>
  <si>
    <t>合志*</t>
  </si>
  <si>
    <t>宇佐*</t>
  </si>
  <si>
    <t>串間</t>
  </si>
  <si>
    <t>奄美</t>
  </si>
  <si>
    <t>金武*</t>
  </si>
  <si>
    <t>留萌</t>
  </si>
  <si>
    <t>外ヶ浜Ｂ*</t>
  </si>
  <si>
    <t>二戸</t>
  </si>
  <si>
    <t>大河原*</t>
  </si>
  <si>
    <t>北秋田*</t>
  </si>
  <si>
    <t>柏</t>
  </si>
  <si>
    <t>南足柄</t>
  </si>
  <si>
    <t>阿賀野*</t>
  </si>
  <si>
    <t>佐久</t>
  </si>
  <si>
    <t>飛騨*</t>
  </si>
  <si>
    <t>島田*</t>
  </si>
  <si>
    <t>大府*</t>
  </si>
  <si>
    <t>熊野Ｂ</t>
  </si>
  <si>
    <t>養父*</t>
  </si>
  <si>
    <t>串本*</t>
  </si>
  <si>
    <t>西粟倉*</t>
  </si>
  <si>
    <t>東広島</t>
  </si>
  <si>
    <t>岩国</t>
  </si>
  <si>
    <t>豊前</t>
  </si>
  <si>
    <t>美里*</t>
  </si>
  <si>
    <t>豊後大野*</t>
  </si>
  <si>
    <t>西都</t>
  </si>
  <si>
    <t>さつま*</t>
  </si>
  <si>
    <t>東*</t>
  </si>
  <si>
    <t>苫小牧</t>
  </si>
  <si>
    <t>鯵ヶ沢*</t>
  </si>
  <si>
    <t>八幡平*</t>
  </si>
  <si>
    <t>亘理*</t>
  </si>
  <si>
    <t>北秋田Ｂ*</t>
  </si>
  <si>
    <t>勝浦*</t>
  </si>
  <si>
    <t>箱根</t>
  </si>
  <si>
    <t>佐渡</t>
  </si>
  <si>
    <t>安曇野*</t>
  </si>
  <si>
    <t>飛騨Ｂ*</t>
  </si>
  <si>
    <t>掛川*</t>
  </si>
  <si>
    <t>伊賀</t>
  </si>
  <si>
    <t>丹波*</t>
  </si>
  <si>
    <t>久米南*</t>
  </si>
  <si>
    <t>廿日市*</t>
  </si>
  <si>
    <t>※岩国Ｂ</t>
  </si>
  <si>
    <t>大野城*</t>
  </si>
  <si>
    <t>大津町*</t>
  </si>
  <si>
    <t>由布*</t>
  </si>
  <si>
    <t>高鍋*</t>
  </si>
  <si>
    <t>湧水</t>
  </si>
  <si>
    <t>稚内</t>
  </si>
  <si>
    <t>深浦*</t>
  </si>
  <si>
    <t>八幡平Ｂ*</t>
  </si>
  <si>
    <t>松島*</t>
  </si>
  <si>
    <t>仙北*</t>
  </si>
  <si>
    <t>香取</t>
  </si>
  <si>
    <t>魚沼*</t>
  </si>
  <si>
    <t>木曽*</t>
  </si>
  <si>
    <t>郡上</t>
  </si>
  <si>
    <t>袋井*</t>
  </si>
  <si>
    <t>大台*</t>
  </si>
  <si>
    <t>神河*</t>
  </si>
  <si>
    <t>安芸高田*</t>
  </si>
  <si>
    <t>※岩国Ｃ</t>
  </si>
  <si>
    <t>宗像*</t>
  </si>
  <si>
    <t>五木*</t>
  </si>
  <si>
    <t>国東</t>
  </si>
  <si>
    <t>門川*</t>
  </si>
  <si>
    <t>紋別*</t>
  </si>
  <si>
    <t>中泊*</t>
  </si>
  <si>
    <t>奥州</t>
  </si>
  <si>
    <t>大和*</t>
  </si>
  <si>
    <t>南魚沼</t>
  </si>
  <si>
    <t>栄Ａ*</t>
  </si>
  <si>
    <t>下呂</t>
  </si>
  <si>
    <t>新温泉*</t>
  </si>
  <si>
    <t>安芸太田*</t>
  </si>
  <si>
    <t>長門</t>
  </si>
  <si>
    <t>糸島*</t>
  </si>
  <si>
    <t>玖珠*</t>
  </si>
  <si>
    <t>高千穂</t>
  </si>
  <si>
    <t>士別</t>
  </si>
  <si>
    <t>野辺地*</t>
  </si>
  <si>
    <t>葛巻*</t>
  </si>
  <si>
    <t>南三陸*</t>
  </si>
  <si>
    <t>阿賀*</t>
  </si>
  <si>
    <t>栄Ｂ*</t>
  </si>
  <si>
    <t>下呂Ｂ</t>
  </si>
  <si>
    <t>柳井*</t>
  </si>
  <si>
    <t>うきは*</t>
  </si>
  <si>
    <t>根室</t>
  </si>
  <si>
    <t>六ヶ所*</t>
  </si>
  <si>
    <t>西和賀*</t>
  </si>
  <si>
    <t>揖斐川</t>
  </si>
  <si>
    <t>周南</t>
  </si>
  <si>
    <t>朝倉</t>
  </si>
  <si>
    <t>千歳</t>
  </si>
  <si>
    <t>大間*</t>
  </si>
  <si>
    <t>岩泉*</t>
  </si>
  <si>
    <t>八百津*</t>
  </si>
  <si>
    <t>山陽小野田</t>
  </si>
  <si>
    <t>朝倉Ｂ</t>
  </si>
  <si>
    <t>滝川</t>
  </si>
  <si>
    <t>三戸*</t>
  </si>
  <si>
    <t>普代*</t>
  </si>
  <si>
    <t>八王子</t>
  </si>
  <si>
    <t>白川町*</t>
  </si>
  <si>
    <t>朝倉Ｃ</t>
  </si>
  <si>
    <t>深川*</t>
  </si>
  <si>
    <t>五戸*</t>
  </si>
  <si>
    <t>洋野*</t>
  </si>
  <si>
    <t>立川*</t>
  </si>
  <si>
    <t>御嵩*</t>
  </si>
  <si>
    <t>苅田*</t>
  </si>
  <si>
    <t>富良野</t>
  </si>
  <si>
    <t>武蔵野*</t>
  </si>
  <si>
    <t>伊達*</t>
  </si>
  <si>
    <t>府中</t>
  </si>
  <si>
    <t>八雲</t>
  </si>
  <si>
    <t>調布</t>
  </si>
  <si>
    <t>江差</t>
  </si>
  <si>
    <t>町田</t>
  </si>
  <si>
    <t>倶知安</t>
  </si>
  <si>
    <t>広尾*</t>
  </si>
  <si>
    <t>中標津*</t>
  </si>
  <si>
    <t>2024年</t>
  </si>
  <si>
    <t>（一財）建設物価調査会［ 販売管理業務代行　（株）建設物価サービス　TEL：03-3663-8761（9：00～17：00　土日祝除く）］</t>
    <rPh sb="1" eb="3">
      <t>イチザイ</t>
    </rPh>
    <rPh sb="4" eb="8">
      <t>ケンセツブッカ</t>
    </rPh>
    <rPh sb="8" eb="11">
      <t>チョウサカイ</t>
    </rPh>
    <rPh sb="13" eb="17">
      <t>ハンバイカンリ</t>
    </rPh>
    <rPh sb="17" eb="19">
      <t>ギョウム</t>
    </rPh>
    <rPh sb="19" eb="21">
      <t>ダイコウ</t>
    </rPh>
    <rPh sb="22" eb="25">
      <t>カブ</t>
    </rPh>
    <rPh sb="25" eb="29">
      <t>ケンセツブッカ</t>
    </rPh>
    <rPh sb="62" eb="65">
      <t>ドニチシュク</t>
    </rPh>
    <rPh sb="65" eb="66">
      <t>ノゾ</t>
    </rPh>
    <phoneticPr fontId="2"/>
  </si>
  <si>
    <t>)</t>
    <phoneticPr fontId="2"/>
  </si>
  <si>
    <t>(</t>
    <phoneticPr fontId="2"/>
  </si>
  <si>
    <t>申込内容</t>
    <rPh sb="0" eb="2">
      <t>モウシコミ</t>
    </rPh>
    <rPh sb="2" eb="4">
      <t>ナイヨウ</t>
    </rPh>
    <phoneticPr fontId="2"/>
  </si>
  <si>
    <t>新規/継続</t>
    <rPh sb="0" eb="2">
      <t>シンキ</t>
    </rPh>
    <rPh sb="3" eb="5">
      <t>ケイゾク</t>
    </rPh>
    <phoneticPr fontId="2"/>
  </si>
  <si>
    <t>商品</t>
    <rPh sb="0" eb="2">
      <t>ショウヒン</t>
    </rPh>
    <phoneticPr fontId="2"/>
  </si>
  <si>
    <t>簡易見積</t>
    <rPh sb="0" eb="2">
      <t>カンイ</t>
    </rPh>
    <rPh sb="2" eb="4">
      <t>ミツモリ</t>
    </rPh>
    <phoneticPr fontId="2"/>
  </si>
  <si>
    <t>ご利用基準用途（該当するものを全て選択してください。）</t>
    <rPh sb="1" eb="3">
      <t>リヨウ</t>
    </rPh>
    <rPh sb="3" eb="5">
      <t>ヨウト</t>
    </rPh>
    <phoneticPr fontId="2"/>
  </si>
  <si>
    <t>新規</t>
  </si>
  <si>
    <t>お申込先（メール：kbs_g_df@kensetu-bukka-s.co.jp）</t>
    <rPh sb="1" eb="3">
      <t>モウシコ</t>
    </rPh>
    <rPh sb="3" eb="4">
      <t>サキ</t>
    </rPh>
    <phoneticPr fontId="2"/>
  </si>
  <si>
    <t>提供月号の回数トータル</t>
    <rPh sb="0" eb="2">
      <t>テイキョウ</t>
    </rPh>
    <rPh sb="2" eb="4">
      <t>ガツゴウ</t>
    </rPh>
    <rPh sb="5" eb="7">
      <t>カイスウ</t>
    </rPh>
    <phoneticPr fontId="2"/>
  </si>
  <si>
    <t>申込者（請求先）</t>
    <rPh sb="0" eb="1">
      <t>モウ</t>
    </rPh>
    <rPh sb="1" eb="2">
      <t>コ</t>
    </rPh>
    <rPh sb="2" eb="3">
      <t>シャ</t>
    </rPh>
    <rPh sb="4" eb="7">
      <t>セイキュウサキ</t>
    </rPh>
    <phoneticPr fontId="2"/>
  </si>
  <si>
    <t>「建設物価データベース（標準品）」利用申込書</t>
    <rPh sb="1" eb="3">
      <t>ケンセツ</t>
    </rPh>
    <rPh sb="3" eb="5">
      <t>ブッカ</t>
    </rPh>
    <rPh sb="12" eb="14">
      <t>ヒョウジュン</t>
    </rPh>
    <rPh sb="14" eb="15">
      <t>ヒン</t>
    </rPh>
    <rPh sb="17" eb="19">
      <t>リヨウ</t>
    </rPh>
    <rPh sb="19" eb="22">
      <t>モウシコミショ</t>
    </rPh>
    <phoneticPr fontId="2"/>
  </si>
  <si>
    <t>1回</t>
    <rPh sb="1" eb="2">
      <t>カイ</t>
    </rPh>
    <phoneticPr fontId="2"/>
  </si>
  <si>
    <t>Web建設物価</t>
    <phoneticPr fontId="2"/>
  </si>
  <si>
    <t>建築コスト</t>
    <phoneticPr fontId="2"/>
  </si>
  <si>
    <t>土木コスト</t>
    <phoneticPr fontId="2"/>
  </si>
  <si>
    <t>土木工事標準単価</t>
    <phoneticPr fontId="2"/>
  </si>
  <si>
    <t>商品詳細</t>
    <rPh sb="0" eb="2">
      <t>ショウヒン</t>
    </rPh>
    <rPh sb="2" eb="4">
      <t>ショウサイ</t>
    </rPh>
    <phoneticPr fontId="2"/>
  </si>
  <si>
    <t>Web建設物価_1回</t>
  </si>
  <si>
    <t>Web建設物価_4回</t>
  </si>
  <si>
    <t>Web建設物価_6回</t>
  </si>
  <si>
    <t>Web建設物価_12回</t>
  </si>
  <si>
    <t>商品価格合計（税込）</t>
    <rPh sb="0" eb="2">
      <t>ショウヒン</t>
    </rPh>
    <rPh sb="2" eb="4">
      <t>カカク</t>
    </rPh>
    <rPh sb="4" eb="6">
      <t>ゴウケイ</t>
    </rPh>
    <rPh sb="7" eb="9">
      <t>ゼイコ</t>
    </rPh>
    <phoneticPr fontId="2"/>
  </si>
  <si>
    <t>商品価格</t>
    <rPh sb="0" eb="2">
      <t>ショウヒン</t>
    </rPh>
    <rPh sb="2" eb="4">
      <t>カカク</t>
    </rPh>
    <phoneticPr fontId="2"/>
  </si>
  <si>
    <t>商品</t>
    <rPh sb="0" eb="2">
      <t>ショウヒン</t>
    </rPh>
    <phoneticPr fontId="2"/>
  </si>
  <si>
    <t>価格</t>
    <rPh sb="0" eb="2">
      <t>カカク</t>
    </rPh>
    <phoneticPr fontId="2"/>
  </si>
  <si>
    <t>現在設定数</t>
    <rPh sb="0" eb="2">
      <t>ゲンザイ</t>
    </rPh>
    <rPh sb="2" eb="4">
      <t>セッテイ</t>
    </rPh>
    <rPh sb="4" eb="5">
      <t>スウ</t>
    </rPh>
    <phoneticPr fontId="2"/>
  </si>
  <si>
    <t>商品規定回数</t>
  </si>
  <si>
    <t>土木共通資材編(1511)</t>
    <phoneticPr fontId="2"/>
  </si>
  <si>
    <t>建築共通資材編(1512)</t>
    <phoneticPr fontId="2"/>
  </si>
  <si>
    <t>電気設備編(1513)</t>
    <phoneticPr fontId="2"/>
  </si>
  <si>
    <t>機械設備編(1514)</t>
    <phoneticPr fontId="2"/>
  </si>
  <si>
    <t>土木コスト情報_1回(1132)</t>
    <phoneticPr fontId="2"/>
  </si>
  <si>
    <t>土木コスト情報_4回(1132)</t>
    <phoneticPr fontId="2"/>
  </si>
  <si>
    <t>建築コスト情報_1回(1121)</t>
    <phoneticPr fontId="2"/>
  </si>
  <si>
    <t>建築コスト情報_4回(1121)</t>
    <phoneticPr fontId="2"/>
  </si>
  <si>
    <t>建築コスト情報_1回(1121)</t>
  </si>
  <si>
    <t>土木コスト情報_4回(1132)</t>
  </si>
  <si>
    <t>土木工事標準単価_4回</t>
  </si>
  <si>
    <t>土木工事標準単価_4回</t>
    <phoneticPr fontId="2"/>
  </si>
  <si>
    <t>定期価格（1編のみ）</t>
    <rPh sb="0" eb="2">
      <t>テイキ</t>
    </rPh>
    <rPh sb="2" eb="4">
      <t>カカク</t>
    </rPh>
    <rPh sb="6" eb="7">
      <t>ヘン</t>
    </rPh>
    <phoneticPr fontId="2"/>
  </si>
  <si>
    <t>-</t>
    <phoneticPr fontId="2"/>
  </si>
  <si>
    <t>NO(編)</t>
    <rPh sb="3" eb="4">
      <t>ヘン</t>
    </rPh>
    <phoneticPr fontId="2"/>
  </si>
  <si>
    <t>4回(四半期)</t>
    <rPh sb="1" eb="2">
      <t>カイ</t>
    </rPh>
    <rPh sb="3" eb="6">
      <t>シハンキ</t>
    </rPh>
    <phoneticPr fontId="2"/>
  </si>
  <si>
    <t>6回(隔月)</t>
    <rPh sb="1" eb="2">
      <t>カイ</t>
    </rPh>
    <rPh sb="3" eb="5">
      <t>カクゲツ</t>
    </rPh>
    <phoneticPr fontId="2"/>
  </si>
  <si>
    <t>12回(毎月)</t>
    <phoneticPr fontId="2"/>
  </si>
  <si>
    <t>定期価格(2編以上で20％OFF)</t>
    <rPh sb="0" eb="2">
      <t>テイキ</t>
    </rPh>
    <rPh sb="2" eb="4">
      <t>カカク</t>
    </rPh>
    <rPh sb="6" eb="9">
      <t>ヘンイジョウ</t>
    </rPh>
    <phoneticPr fontId="2"/>
  </si>
  <si>
    <t>ｽﾎﾟｯﾄ価格</t>
    <rPh sb="5" eb="7">
      <t>カカク</t>
    </rPh>
    <phoneticPr fontId="2"/>
  </si>
  <si>
    <t>土木コスト情報_1回(1132)</t>
  </si>
  <si>
    <t>スポット/定期</t>
    <phoneticPr fontId="2"/>
  </si>
  <si>
    <t>価格参考</t>
    <rPh sb="0" eb="2">
      <t>カカク</t>
    </rPh>
    <rPh sb="2" eb="4">
      <t>サンコウ</t>
    </rPh>
    <phoneticPr fontId="2"/>
  </si>
  <si>
    <t>※スポットおよび定期購入の価格については下部「価格参考」欄参照</t>
    <rPh sb="8" eb="10">
      <t>テイキ</t>
    </rPh>
    <rPh sb="10" eb="12">
      <t>コウニュウ</t>
    </rPh>
    <rPh sb="13" eb="15">
      <t>カカク</t>
    </rPh>
    <rPh sb="20" eb="22">
      <t>カブ</t>
    </rPh>
    <rPh sb="23" eb="25">
      <t>カカク</t>
    </rPh>
    <rPh sb="25" eb="27">
      <t>サンコウ</t>
    </rPh>
    <rPh sb="28" eb="29">
      <t>ラン</t>
    </rPh>
    <rPh sb="29" eb="31">
      <t>サンショウ</t>
    </rPh>
    <phoneticPr fontId="2"/>
  </si>
  <si>
    <t>定期</t>
    <rPh sb="0" eb="2">
      <t>テイキ</t>
    </rPh>
    <phoneticPr fontId="2"/>
  </si>
  <si>
    <t>スポット</t>
    <phoneticPr fontId="2"/>
  </si>
  <si>
    <t>建築コスト情報_4回(1121)</t>
  </si>
  <si>
    <t>北海道.</t>
    <phoneticPr fontId="20"/>
  </si>
  <si>
    <t>北海道..</t>
    <phoneticPr fontId="20"/>
  </si>
  <si>
    <t>回数</t>
    <rPh sb="0" eb="2">
      <t>カイスウ</t>
    </rPh>
    <phoneticPr fontId="2"/>
  </si>
  <si>
    <t>青森県.</t>
    <phoneticPr fontId="20"/>
  </si>
  <si>
    <t>岩手県.</t>
    <rPh sb="0" eb="3">
      <t>イワテケン</t>
    </rPh>
    <phoneticPr fontId="20"/>
  </si>
  <si>
    <t>宮城県.</t>
    <rPh sb="0" eb="3">
      <t>ミヤギケン</t>
    </rPh>
    <phoneticPr fontId="20"/>
  </si>
  <si>
    <t>秋田県.</t>
    <rPh sb="0" eb="3">
      <t>アキタケン</t>
    </rPh>
    <phoneticPr fontId="20"/>
  </si>
  <si>
    <t>山形県.</t>
    <rPh sb="0" eb="3">
      <t>ヤマガタケン</t>
    </rPh>
    <phoneticPr fontId="20"/>
  </si>
  <si>
    <t>福島県.</t>
    <rPh sb="0" eb="3">
      <t>フクシマケン</t>
    </rPh>
    <phoneticPr fontId="20"/>
  </si>
  <si>
    <t>茨城県.</t>
    <rPh sb="0" eb="3">
      <t>イバラキケン</t>
    </rPh>
    <phoneticPr fontId="20"/>
  </si>
  <si>
    <t>栃木県.</t>
    <rPh sb="0" eb="2">
      <t>トチギ</t>
    </rPh>
    <rPh sb="2" eb="3">
      <t>ケン</t>
    </rPh>
    <phoneticPr fontId="20"/>
  </si>
  <si>
    <t>群馬県.</t>
    <rPh sb="0" eb="3">
      <t>グンマケン</t>
    </rPh>
    <phoneticPr fontId="20"/>
  </si>
  <si>
    <t>埼玉県.</t>
    <phoneticPr fontId="20"/>
  </si>
  <si>
    <t>千葉県.</t>
    <rPh sb="0" eb="3">
      <t>チバケン</t>
    </rPh>
    <phoneticPr fontId="20"/>
  </si>
  <si>
    <t>東京都.</t>
    <rPh sb="0" eb="3">
      <t>トウキョウト</t>
    </rPh>
    <phoneticPr fontId="20"/>
  </si>
  <si>
    <t>神奈川県.</t>
    <rPh sb="0" eb="4">
      <t>カナガワケン</t>
    </rPh>
    <phoneticPr fontId="20"/>
  </si>
  <si>
    <t>新潟県.</t>
    <rPh sb="0" eb="3">
      <t>ニイガタケン</t>
    </rPh>
    <phoneticPr fontId="20"/>
  </si>
  <si>
    <t>富山県.</t>
    <rPh sb="0" eb="3">
      <t>トヤマケン</t>
    </rPh>
    <phoneticPr fontId="20"/>
  </si>
  <si>
    <t>石川県.</t>
    <rPh sb="0" eb="3">
      <t>イシカワケン</t>
    </rPh>
    <phoneticPr fontId="20"/>
  </si>
  <si>
    <t>福井県.</t>
    <rPh sb="0" eb="3">
      <t>フクイケン</t>
    </rPh>
    <phoneticPr fontId="20"/>
  </si>
  <si>
    <t>山梨県.</t>
    <rPh sb="0" eb="3">
      <t>ヤマナシケン</t>
    </rPh>
    <phoneticPr fontId="20"/>
  </si>
  <si>
    <t>長野県.</t>
    <rPh sb="0" eb="3">
      <t>ナガノケン</t>
    </rPh>
    <phoneticPr fontId="20"/>
  </si>
  <si>
    <t>岐阜県.</t>
    <rPh sb="0" eb="3">
      <t>ギフケン</t>
    </rPh>
    <phoneticPr fontId="20"/>
  </si>
  <si>
    <t>静岡県.</t>
    <rPh sb="0" eb="3">
      <t>シズオカケン</t>
    </rPh>
    <phoneticPr fontId="20"/>
  </si>
  <si>
    <t>愛知県.</t>
    <rPh sb="0" eb="3">
      <t>アイチケン</t>
    </rPh>
    <phoneticPr fontId="20"/>
  </si>
  <si>
    <t>三重県.</t>
    <rPh sb="0" eb="3">
      <t>ミエケン</t>
    </rPh>
    <phoneticPr fontId="20"/>
  </si>
  <si>
    <t>滋賀県.</t>
    <rPh sb="0" eb="3">
      <t>シガケン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</si>
  <si>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</si>
  <si>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</si>
  <si>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</si>
  <si>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</si>
  <si>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4">
      <t>ワカヤマケン</t>
    </rPh>
    <phoneticPr fontId="20"/>
  </si>
  <si>
    <t>鳥取県.</t>
    <rPh sb="0" eb="3">
      <t>トットリケン</t>
    </rPh>
    <phoneticPr fontId="20"/>
  </si>
  <si>
    <t>島根県.</t>
    <rPh sb="0" eb="3">
      <t>シマネケン</t>
    </rPh>
    <phoneticPr fontId="20"/>
  </si>
  <si>
    <t>岡山県.</t>
    <rPh sb="0" eb="3">
      <t>オカヤマケン</t>
    </rPh>
    <phoneticPr fontId="20"/>
  </si>
  <si>
    <t>広島県.</t>
    <rPh sb="0" eb="3">
      <t>ヒロシマケン</t>
    </rPh>
    <phoneticPr fontId="20"/>
  </si>
  <si>
    <t>山口県.</t>
    <rPh sb="0" eb="3">
      <t>ヤマグチケン</t>
    </rPh>
    <phoneticPr fontId="20"/>
  </si>
  <si>
    <t>徳島県.</t>
    <rPh sb="0" eb="3">
      <t>トクシマケン</t>
    </rPh>
    <phoneticPr fontId="20"/>
  </si>
  <si>
    <t>香川県.</t>
    <phoneticPr fontId="20"/>
  </si>
  <si>
    <t>愛媛県.</t>
    <rPh sb="0" eb="3">
      <t>エヒメケン</t>
    </rPh>
    <phoneticPr fontId="20"/>
  </si>
  <si>
    <t>高知県.</t>
    <rPh sb="0" eb="3">
      <t>コウチケン</t>
    </rPh>
    <phoneticPr fontId="20"/>
  </si>
  <si>
    <t>福岡県.</t>
    <rPh sb="0" eb="3">
      <t>フクオカケン</t>
    </rPh>
    <phoneticPr fontId="20"/>
  </si>
  <si>
    <t>佐賀県.</t>
    <rPh sb="0" eb="3">
      <t>サガケン</t>
    </rPh>
    <phoneticPr fontId="20"/>
  </si>
  <si>
    <t>長崎県.</t>
    <rPh sb="0" eb="3">
      <t>ナガサキケン</t>
    </rPh>
    <phoneticPr fontId="20"/>
  </si>
  <si>
    <t>熊本県.</t>
    <rPh sb="0" eb="3">
      <t>クマモトケン</t>
    </rPh>
    <phoneticPr fontId="20"/>
  </si>
  <si>
    <t>大分県.</t>
    <rPh sb="0" eb="3">
      <t>オオイタケン</t>
    </rPh>
    <phoneticPr fontId="20"/>
  </si>
  <si>
    <t>宮崎県.</t>
    <rPh sb="0" eb="3">
      <t>ミヤザキケン</t>
    </rPh>
    <phoneticPr fontId="20"/>
  </si>
  <si>
    <t>鹿児島県.</t>
    <rPh sb="0" eb="4">
      <t>カゴシマケン</t>
    </rPh>
    <phoneticPr fontId="20"/>
  </si>
  <si>
    <t>沖縄県.</t>
    <rPh sb="0" eb="3">
      <t>オキナワケン</t>
    </rPh>
    <phoneticPr fontId="20"/>
  </si>
  <si>
    <t>青森県..</t>
    <phoneticPr fontId="20"/>
  </si>
  <si>
    <t>岩手県..</t>
    <rPh sb="0" eb="3">
      <t>イワテケン</t>
    </rPh>
    <phoneticPr fontId="20"/>
  </si>
  <si>
    <t>宮城県..</t>
    <rPh sb="0" eb="3">
      <t>ミヤギケン</t>
    </rPh>
    <phoneticPr fontId="20"/>
  </si>
  <si>
    <t>秋田県..</t>
    <rPh sb="0" eb="3">
      <t>アキタケン</t>
    </rPh>
    <phoneticPr fontId="20"/>
  </si>
  <si>
    <t>山形県..</t>
    <rPh sb="0" eb="3">
      <t>ヤマガタケン</t>
    </rPh>
    <phoneticPr fontId="20"/>
  </si>
  <si>
    <t>福島県..</t>
    <rPh sb="0" eb="3">
      <t>フクシマケン</t>
    </rPh>
    <phoneticPr fontId="20"/>
  </si>
  <si>
    <t>茨城県..</t>
    <rPh sb="0" eb="3">
      <t>イバラキケン</t>
    </rPh>
    <phoneticPr fontId="20"/>
  </si>
  <si>
    <t>栃木県..</t>
    <rPh sb="0" eb="2">
      <t>トチギ</t>
    </rPh>
    <rPh sb="2" eb="3">
      <t>ケン</t>
    </rPh>
    <phoneticPr fontId="20"/>
  </si>
  <si>
    <t>群馬県..</t>
    <rPh sb="0" eb="3">
      <t>グンマケン</t>
    </rPh>
    <phoneticPr fontId="20"/>
  </si>
  <si>
    <t>埼玉県..</t>
    <phoneticPr fontId="20"/>
  </si>
  <si>
    <t>千葉県..</t>
    <rPh sb="0" eb="3">
      <t>チバケン</t>
    </rPh>
    <phoneticPr fontId="20"/>
  </si>
  <si>
    <t>東京都..</t>
    <rPh sb="0" eb="3">
      <t>トウキョウト</t>
    </rPh>
    <phoneticPr fontId="20"/>
  </si>
  <si>
    <t>神奈川県..</t>
    <rPh sb="0" eb="4">
      <t>カナガワケン</t>
    </rPh>
    <phoneticPr fontId="20"/>
  </si>
  <si>
    <t>新潟県..</t>
    <rPh sb="0" eb="3">
      <t>ニイガタケン</t>
    </rPh>
    <phoneticPr fontId="20"/>
  </si>
  <si>
    <t>富山県..</t>
    <rPh sb="0" eb="3">
      <t>トヤマケン</t>
    </rPh>
    <phoneticPr fontId="20"/>
  </si>
  <si>
    <t>石川県..</t>
    <rPh sb="0" eb="3">
      <t>イシカワケン</t>
    </rPh>
    <phoneticPr fontId="20"/>
  </si>
  <si>
    <t>福井県..</t>
    <rPh sb="0" eb="3">
      <t>フクイケン</t>
    </rPh>
    <phoneticPr fontId="20"/>
  </si>
  <si>
    <t>山梨県..</t>
    <rPh sb="0" eb="3">
      <t>ヤマナシケン</t>
    </rPh>
    <phoneticPr fontId="20"/>
  </si>
  <si>
    <t>長野県..</t>
    <rPh sb="0" eb="3">
      <t>ナガノケン</t>
    </rPh>
    <phoneticPr fontId="20"/>
  </si>
  <si>
    <t>岐阜県..</t>
    <rPh sb="0" eb="3">
      <t>ギフケン</t>
    </rPh>
    <phoneticPr fontId="20"/>
  </si>
  <si>
    <t>静岡県..</t>
    <rPh sb="0" eb="3">
      <t>シズオカケン</t>
    </rPh>
    <phoneticPr fontId="20"/>
  </si>
  <si>
    <t>愛知県..</t>
    <rPh sb="0" eb="3">
      <t>アイチケン</t>
    </rPh>
    <phoneticPr fontId="20"/>
  </si>
  <si>
    <t>三重県..</t>
    <rPh sb="0" eb="3">
      <t>ミエケン</t>
    </rPh>
    <phoneticPr fontId="20"/>
  </si>
  <si>
    <t>滋賀県..</t>
    <rPh sb="0" eb="3">
      <t>シガケン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</si>
  <si>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</si>
  <si>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</si>
  <si>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</si>
  <si>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</si>
  <si>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4">
      <t>ワカヤマケン</t>
    </rPh>
    <phoneticPr fontId="20"/>
  </si>
  <si>
    <t>鳥取県..</t>
    <rPh sb="0" eb="3">
      <t>トットリケン</t>
    </rPh>
    <phoneticPr fontId="20"/>
  </si>
  <si>
    <t>島根県..</t>
    <rPh sb="0" eb="3">
      <t>シマネケン</t>
    </rPh>
    <phoneticPr fontId="20"/>
  </si>
  <si>
    <t>岡山県..</t>
    <rPh sb="0" eb="3">
      <t>オカヤマケン</t>
    </rPh>
    <phoneticPr fontId="20"/>
  </si>
  <si>
    <t>広島県..</t>
    <rPh sb="0" eb="3">
      <t>ヒロシマケン</t>
    </rPh>
    <phoneticPr fontId="20"/>
  </si>
  <si>
    <t>山口県..</t>
    <rPh sb="0" eb="3">
      <t>ヤマグチケン</t>
    </rPh>
    <phoneticPr fontId="20"/>
  </si>
  <si>
    <t>徳島県..</t>
    <rPh sb="0" eb="3">
      <t>トクシマケン</t>
    </rPh>
    <phoneticPr fontId="20"/>
  </si>
  <si>
    <t>香川県..</t>
    <rPh sb="0" eb="3">
      <t>カガワケン</t>
    </rPh>
    <phoneticPr fontId="20"/>
  </si>
  <si>
    <t>愛媛県..</t>
    <rPh sb="0" eb="3">
      <t>エヒメケン</t>
    </rPh>
    <phoneticPr fontId="20"/>
  </si>
  <si>
    <t>高知県..</t>
    <rPh sb="0" eb="3">
      <t>コウチケン</t>
    </rPh>
    <phoneticPr fontId="20"/>
  </si>
  <si>
    <t>福岡県..</t>
    <rPh sb="0" eb="3">
      <t>フクオカケン</t>
    </rPh>
    <phoneticPr fontId="20"/>
  </si>
  <si>
    <t>佐賀県..</t>
    <rPh sb="0" eb="3">
      <t>サガケン</t>
    </rPh>
    <phoneticPr fontId="20"/>
  </si>
  <si>
    <t>長崎県..</t>
    <rPh sb="0" eb="3">
      <t>ナガサキケン</t>
    </rPh>
    <phoneticPr fontId="20"/>
  </si>
  <si>
    <t>熊本県..</t>
    <rPh sb="0" eb="3">
      <t>クマモトケン</t>
    </rPh>
    <phoneticPr fontId="20"/>
  </si>
  <si>
    <t>大分県..</t>
    <rPh sb="0" eb="3">
      <t>オオイタケン</t>
    </rPh>
    <phoneticPr fontId="20"/>
  </si>
  <si>
    <t>宮崎県..</t>
    <rPh sb="0" eb="3">
      <t>ミヤザキケン</t>
    </rPh>
    <phoneticPr fontId="20"/>
  </si>
  <si>
    <t>鹿児島県..</t>
    <rPh sb="0" eb="4">
      <t>カゴシマケン</t>
    </rPh>
    <phoneticPr fontId="20"/>
  </si>
  <si>
    <t>沖縄県..</t>
    <rPh sb="0" eb="3">
      <t>オキナワケン</t>
    </rPh>
    <phoneticPr fontId="20"/>
  </si>
  <si>
    <t>価格設定</t>
    <rPh sb="0" eb="2">
      <t>カカク</t>
    </rPh>
    <rPh sb="2" eb="4">
      <t>セッテイ</t>
    </rPh>
    <phoneticPr fontId="2"/>
  </si>
  <si>
    <t>定期</t>
  </si>
  <si>
    <t>赤：規定数未満</t>
    <rPh sb="0" eb="1">
      <t>アカ</t>
    </rPh>
    <rPh sb="2" eb="4">
      <t>キテイ</t>
    </rPh>
    <rPh sb="4" eb="5">
      <t>スウ</t>
    </rPh>
    <rPh sb="5" eb="7">
      <t>ミマン</t>
    </rPh>
    <phoneticPr fontId="2"/>
  </si>
  <si>
    <t>青：規定数超</t>
    <rPh sb="0" eb="1">
      <t>アオ</t>
    </rPh>
    <rPh sb="2" eb="4">
      <t>キテイ</t>
    </rPh>
    <rPh sb="4" eb="5">
      <t>スウ</t>
    </rPh>
    <rPh sb="5" eb="6">
      <t>コ</t>
    </rPh>
    <phoneticPr fontId="2"/>
  </si>
  <si>
    <t>定期2編以上OFF</t>
    <rPh sb="0" eb="2">
      <t>テイキ</t>
    </rPh>
    <phoneticPr fontId="2"/>
  </si>
  <si>
    <t>東京</t>
    <phoneticPr fontId="2"/>
  </si>
  <si>
    <t>都市名</t>
    <rPh sb="0" eb="3">
      <t>トシメイ</t>
    </rPh>
    <phoneticPr fontId="2"/>
  </si>
  <si>
    <t>※土木コスト/土木標準単価は都市名不要です。</t>
    <rPh sb="1" eb="3">
      <t>ドボク</t>
    </rPh>
    <rPh sb="7" eb="9">
      <t>ドボク</t>
    </rPh>
    <rPh sb="9" eb="11">
      <t>ヒョウジュン</t>
    </rPh>
    <rPh sb="11" eb="13">
      <t>タンカ</t>
    </rPh>
    <rPh sb="14" eb="17">
      <t>トシメイ</t>
    </rPh>
    <rPh sb="17" eb="19">
      <t>フヨウ</t>
    </rPh>
    <phoneticPr fontId="2"/>
  </si>
  <si>
    <t>メール納品</t>
  </si>
  <si>
    <t>1.ご記入いただいた内容は成果物の作成に関するお問い合わせ及び納品に利用します。</t>
    <phoneticPr fontId="2"/>
  </si>
  <si>
    <t>3.「建設物価データベース（「単価データファイル」）利用規約」に同意します。</t>
    <phoneticPr fontId="2"/>
  </si>
  <si>
    <t>2.メール納品の場合、申し込み前に右記リンクにて受信テストを実施願います。</t>
    <rPh sb="5" eb="7">
      <t>ノウヒン</t>
    </rPh>
    <rPh sb="8" eb="10">
      <t>バアイ</t>
    </rPh>
    <rPh sb="17" eb="19">
      <t>ウキ</t>
    </rPh>
    <phoneticPr fontId="2"/>
  </si>
  <si>
    <t>【受信テスト】</t>
    <rPh sb="1" eb="3">
      <t>ジュシン</t>
    </rPh>
    <phoneticPr fontId="2"/>
  </si>
  <si>
    <t>4月号</t>
  </si>
  <si>
    <t>標準</t>
  </si>
  <si>
    <t>目黒</t>
    <rPh sb="0" eb="2">
      <t>メグロ</t>
    </rPh>
    <phoneticPr fontId="2"/>
  </si>
  <si>
    <t>世田谷</t>
    <rPh sb="0" eb="3">
      <t>セタガヤ</t>
    </rPh>
    <phoneticPr fontId="2"/>
  </si>
  <si>
    <t>練馬</t>
    <rPh sb="0" eb="2">
      <t>ネリマ</t>
    </rPh>
    <phoneticPr fontId="2"/>
  </si>
  <si>
    <t>板橋</t>
    <rPh sb="0" eb="2">
      <t>イタバシ</t>
    </rPh>
    <phoneticPr fontId="2"/>
  </si>
  <si>
    <t>足立</t>
    <rPh sb="0" eb="2">
      <t>アダチ</t>
    </rPh>
    <phoneticPr fontId="2"/>
  </si>
  <si>
    <t>葛飾</t>
    <rPh sb="0" eb="2">
      <t>カツシカ</t>
    </rPh>
    <phoneticPr fontId="2"/>
  </si>
  <si>
    <t>東京（17区)</t>
    <rPh sb="0" eb="2">
      <t>トウキョウ</t>
    </rPh>
    <rPh sb="5" eb="6">
      <t>ク</t>
    </rPh>
    <phoneticPr fontId="2"/>
  </si>
  <si>
    <t>（新宿）</t>
    <rPh sb="1" eb="3">
      <t>シンジュク</t>
    </rPh>
    <phoneticPr fontId="2"/>
  </si>
  <si>
    <t>（台東）</t>
    <phoneticPr fontId="2"/>
  </si>
  <si>
    <t>（墨田）</t>
    <phoneticPr fontId="2"/>
  </si>
  <si>
    <t>（江東）</t>
    <phoneticPr fontId="2"/>
  </si>
  <si>
    <t>（中野）</t>
    <phoneticPr fontId="2"/>
  </si>
  <si>
    <t>（杉並）</t>
    <phoneticPr fontId="2"/>
  </si>
  <si>
    <t>（豊島）</t>
    <phoneticPr fontId="2"/>
  </si>
  <si>
    <t>（北）</t>
    <phoneticPr fontId="2"/>
  </si>
  <si>
    <t>（荒川）</t>
    <phoneticPr fontId="2"/>
  </si>
  <si>
    <t>（江戸川）</t>
    <phoneticPr fontId="2"/>
  </si>
  <si>
    <t>鋼製排水溝設置工(1412)</t>
    <phoneticPr fontId="20"/>
  </si>
  <si>
    <t>表面被覆工(1413)</t>
    <phoneticPr fontId="20"/>
  </si>
  <si>
    <t>連続繊維シート補強工(1414)</t>
    <phoneticPr fontId="20"/>
  </si>
  <si>
    <t>防草シート設置工(1415)</t>
    <phoneticPr fontId="20"/>
  </si>
  <si>
    <t>表面含浸工(1416)</t>
    <phoneticPr fontId="20"/>
  </si>
  <si>
    <t>剥落防止工(1417)</t>
    <phoneticPr fontId="20"/>
  </si>
  <si>
    <t>漏水対策材設置工(1418)</t>
    <phoneticPr fontId="20"/>
  </si>
  <si>
    <t>FRPシート設置工(1419)</t>
    <phoneticPr fontId="20"/>
  </si>
  <si>
    <t>塗膜除去工(1420)</t>
    <phoneticPr fontId="20"/>
  </si>
  <si>
    <t>バキュームブラスト工(1421)</t>
    <phoneticPr fontId="20"/>
  </si>
  <si>
    <t>道路反射鏡設置工(1422)</t>
    <phoneticPr fontId="20"/>
  </si>
  <si>
    <t>仮設防護柵設置工(1423)</t>
    <phoneticPr fontId="20"/>
  </si>
  <si>
    <t>機械式継手工(1424)</t>
    <phoneticPr fontId="20"/>
  </si>
  <si>
    <t>抵抗板付鋼製杭基礎工(1425)</t>
    <phoneticPr fontId="20"/>
  </si>
  <si>
    <t>目地設置工(1426)</t>
    <phoneticPr fontId="20"/>
  </si>
  <si>
    <t>格子状パネル設置工(1427)</t>
    <phoneticPr fontId="20"/>
  </si>
  <si>
    <t>植生マット工(1428)</t>
    <phoneticPr fontId="20"/>
  </si>
  <si>
    <t>支承金属溶射工(1429)</t>
    <phoneticPr fontId="20"/>
  </si>
  <si>
    <t>耐圧ポリエチレンリブ管設置工(1430)</t>
    <phoneticPr fontId="20"/>
  </si>
  <si>
    <t>※掲載価格の地区表示については建設物価　本誌の見方15をご参照ください。</t>
  </si>
  <si>
    <t>※お申込み内容の確認について、担当者から連絡いたします。</t>
  </si>
  <si>
    <t>※生コン,骨材,AS混合物の都市情報は建設物価 81,125,207頁,巻末の掲載都市一覧をご参照ください【都市名の「*」はWeb建設物価にのみ掲載された都市になります】。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</si>
</sst>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yyyy&quot;年&quot;m&quot;月&quot;;@"/>
    <numFmt numFmtId="177" formatCode="0.0_ "/>
  </numFmts>
  <fonts count="41"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color theme="1"/>
      <name val="游ゴシック"/>
      <family val="3"/>
      <charset val="128"/>
      <scheme val="minor"/>
    </font>
    <font>
      <b/>
      <sz val="16"/>
      <color theme="1"/>
      <name val="游ゴシック"/>
      <family val="3"/>
      <charset val="128"/>
      <scheme val="minor"/>
    </font>
    <font>
      <u/>
      <sz val="11"/>
      <color theme="10"/>
      <name val="游ゴシック"/>
      <family val="2"/>
      <charset val="128"/>
      <scheme val="minor"/>
    </font>
    <font>
      <sz val="11"/>
      <name val="ＭＳ ゴシック"/>
      <family val="3"/>
      <charset val="128"/>
    </font>
    <font>
      <sz val="12"/>
      <name val="ＭＳ Ｐゴシック"/>
      <family val="3"/>
      <charset val="128"/>
    </font>
    <font>
      <sz val="16"/>
      <name val="ＭＳ Ｐゴシック"/>
      <family val="3"/>
      <charset val="128"/>
    </font>
    <font>
      <sz val="10"/>
      <name val="ＭＳ Ｐゴシック"/>
      <family val="3"/>
      <charset val="128"/>
    </font>
    <font>
      <sz val="11"/>
      <name val="游ゴシック"/>
      <family val="3"/>
      <charset val="128"/>
      <scheme val="minor"/>
    </font>
    <font>
      <sz val="11"/>
      <color theme="1"/>
      <name val="Wingdings"/>
      <charset val="2"/>
    </font>
    <font>
      <sz val="9"/>
      <color rgb="FF000000"/>
      <name val="Meiryo UI"/>
      <family val="3"/>
      <charset val="128"/>
    </font>
    <font>
      <sz val="10"/>
      <color theme="1"/>
      <name val="游ゴシック"/>
      <family val="2"/>
      <charset val="128"/>
      <scheme val="minor"/>
    </font>
    <font>
      <b/>
      <sz val="14"/>
      <color theme="1"/>
      <name val="游ゴシック"/>
      <family val="3"/>
      <charset val="128"/>
      <scheme val="minor"/>
    </font>
    <font>
      <b/>
      <sz val="26"/>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color theme="0"/>
      <name val="游ゴシック"/>
      <family val="2"/>
      <charset val="128"/>
      <scheme val="minor"/>
    </font>
    <font>
      <sz val="11"/>
      <color theme="1"/>
      <name val="ＭＳ ゴシック"/>
      <family val="2"/>
      <charset val="128"/>
    </font>
    <font>
      <sz val="6"/>
      <name val="ＭＳ Ｐゴシック"/>
      <family val="2"/>
      <charset val="128"/>
    </font>
    <font>
      <sz val="9"/>
      <color theme="1"/>
      <name val="游ゴシック"/>
      <family val="2"/>
      <charset val="128"/>
      <scheme val="minor"/>
    </font>
    <font>
      <b/>
      <sz val="12"/>
      <color theme="1"/>
      <name val="游ゴシック"/>
      <family val="3"/>
      <charset val="128"/>
      <scheme val="minor"/>
    </font>
    <font>
      <b/>
      <sz val="9"/>
      <color rgb="FF0000FF"/>
      <name val="游ゴシック"/>
      <family val="3"/>
      <charset val="128"/>
      <scheme val="minor"/>
    </font>
    <font>
      <strike/>
      <sz val="11"/>
      <name val="游ゴシック"/>
      <family val="3"/>
      <charset val="128"/>
      <scheme val="minor"/>
    </font>
    <font>
      <sz val="10"/>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1"/>
      <color rgb="FFFF0000"/>
      <name val="游ゴシック"/>
      <family val="2"/>
      <charset val="128"/>
      <scheme val="minor"/>
    </font>
    <font>
      <sz val="11"/>
      <color rgb="FF0000FF"/>
      <name val="游ゴシック"/>
      <family val="2"/>
      <charset val="128"/>
      <scheme val="minor"/>
    </font>
    <font>
      <sz val="11"/>
      <color rgb="FF0000FF"/>
      <name val="游ゴシック"/>
      <family val="3"/>
      <charset val="128"/>
      <scheme val="minor"/>
    </font>
    <font>
      <sz val="11"/>
      <name val="游ゴシック"/>
      <family val="2"/>
      <charset val="128"/>
      <scheme val="minor"/>
    </font>
    <font>
      <sz val="11"/>
      <color rgb="FF0070C0"/>
      <name val="游ゴシック"/>
      <family val="2"/>
      <charset val="128"/>
      <scheme val="minor"/>
    </font>
    <font>
      <sz val="8"/>
      <color theme="1"/>
      <name val="游ゴシック"/>
      <family val="3"/>
      <charset val="128"/>
      <scheme val="minor"/>
    </font>
    <font>
      <sz val="10"/>
      <name val="游ゴシック"/>
      <family val="2"/>
      <charset val="128"/>
      <scheme val="minor"/>
    </font>
    <font>
      <sz val="8"/>
      <color rgb="FFFF0000"/>
      <name val="游ゴシック"/>
      <family val="2"/>
      <charset val="128"/>
      <scheme val="minor"/>
    </font>
    <font>
      <sz val="8"/>
      <color rgb="FF00B0F0"/>
      <name val="游ゴシック"/>
      <family val="3"/>
      <charset val="128"/>
      <scheme val="minor"/>
    </font>
    <font>
      <sz val="6"/>
      <name val="游ゴシック"/>
      <family val="3"/>
      <charset val="128"/>
      <scheme val="minor"/>
    </font>
    <font>
      <sz val="9"/>
      <name val="游ゴシック"/>
      <family val="3"/>
      <charset val="128"/>
      <scheme val="minor"/>
    </font>
    <font>
      <b/>
      <sz val="11"/>
      <color rgb="FFFF0000"/>
      <name val="游ゴシック"/>
      <family val="3"/>
      <charset val="128"/>
      <scheme val="minor"/>
    </font>
    <font>
      <b/>
      <sz val="9"/>
      <color rgb="FFFF0000"/>
      <name val="游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00"/>
        <bgColor indexed="64"/>
      </patternFill>
    </fill>
  </fills>
  <borders count="56">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6" fillId="0" borderId="0"/>
    <xf numFmtId="0" fontId="1" fillId="0" borderId="0">
      <alignment vertical="center"/>
    </xf>
    <xf numFmtId="0" fontId="19" fillId="0" borderId="0">
      <alignment vertical="center"/>
    </xf>
  </cellStyleXfs>
  <cellXfs count="221">
    <xf numFmtId="0" fontId="0" fillId="0" borderId="0" xfId="0">
      <alignment vertical="center"/>
    </xf>
    <xf numFmtId="0" fontId="0" fillId="3" borderId="3" xfId="0" applyFill="1" applyBorder="1" applyAlignment="1">
      <alignment horizontal="center" vertical="center"/>
    </xf>
    <xf numFmtId="0" fontId="0" fillId="5" borderId="3" xfId="0" applyFill="1" applyBorder="1" applyAlignment="1">
      <alignment horizontal="center" vertical="center"/>
    </xf>
    <xf numFmtId="0" fontId="0" fillId="0" borderId="0" xfId="0" applyProtection="1">
      <alignment vertical="center"/>
      <protection locked="0"/>
    </xf>
    <xf numFmtId="5" fontId="3" fillId="3" borderId="3" xfId="0" applyNumberFormat="1" applyFont="1" applyFill="1" applyBorder="1" applyAlignment="1">
      <alignment horizontal="right" vertical="center"/>
    </xf>
    <xf numFmtId="176" fontId="0" fillId="2" borderId="3" xfId="0" applyNumberFormat="1" applyFill="1" applyBorder="1" applyAlignment="1" applyProtection="1">
      <alignment horizontal="center" vertical="center"/>
      <protection locked="0"/>
    </xf>
    <xf numFmtId="0" fontId="8" fillId="0" borderId="0" xfId="2" applyFont="1" applyAlignment="1">
      <alignment horizontal="left" vertical="center"/>
    </xf>
    <xf numFmtId="0" fontId="9" fillId="0" borderId="0" xfId="2" applyFont="1" applyAlignment="1">
      <alignment horizontal="left" vertical="center"/>
    </xf>
    <xf numFmtId="0" fontId="10" fillId="0" borderId="0" xfId="2" applyFont="1" applyAlignment="1">
      <alignment horizontal="left"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xf>
    <xf numFmtId="0" fontId="0" fillId="5" borderId="22" xfId="0" applyFill="1" applyBorder="1" applyAlignment="1">
      <alignment horizontal="center" vertical="center"/>
    </xf>
    <xf numFmtId="176" fontId="0" fillId="5" borderId="13" xfId="0" applyNumberFormat="1" applyFill="1" applyBorder="1" applyAlignment="1">
      <alignment horizontal="center" vertical="center"/>
    </xf>
    <xf numFmtId="0" fontId="11" fillId="0" borderId="0" xfId="0" applyFont="1">
      <alignment vertical="center"/>
    </xf>
    <xf numFmtId="0" fontId="0" fillId="0" borderId="0" xfId="0" applyAlignment="1">
      <alignment horizontal="left" vertical="center"/>
    </xf>
    <xf numFmtId="0" fontId="0" fillId="2" borderId="7" xfId="0" applyFill="1" applyBorder="1">
      <alignment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pplyProtection="1">
      <alignment horizontal="left" vertical="top"/>
      <protection locked="0"/>
    </xf>
    <xf numFmtId="0" fontId="0" fillId="2" borderId="3" xfId="0" applyFill="1" applyBorder="1" applyAlignment="1" applyProtection="1">
      <alignment horizontal="center" vertical="center"/>
      <protection locked="0"/>
    </xf>
    <xf numFmtId="0" fontId="16" fillId="4" borderId="3" xfId="0"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pplyProtection="1">
      <alignment vertical="center"/>
      <protection locked="0"/>
    </xf>
    <xf numFmtId="0" fontId="0" fillId="0" borderId="0" xfId="0" applyFill="1" applyBorder="1" applyAlignment="1">
      <alignment horizontal="center" vertical="center"/>
    </xf>
    <xf numFmtId="0" fontId="0" fillId="4" borderId="22" xfId="0" applyFill="1" applyBorder="1" applyAlignment="1">
      <alignment horizontal="center" vertical="center"/>
    </xf>
    <xf numFmtId="0" fontId="0" fillId="0" borderId="0" xfId="0" applyFill="1" applyBorder="1" applyProtection="1">
      <alignment vertical="center"/>
      <protection locked="0"/>
    </xf>
    <xf numFmtId="0" fontId="0" fillId="0" borderId="0" xfId="0" applyFill="1" applyBorder="1">
      <alignment vertical="center"/>
    </xf>
    <xf numFmtId="0" fontId="0" fillId="4" borderId="3" xfId="0" applyFill="1" applyBorder="1" applyAlignment="1">
      <alignment horizontal="center" vertical="center"/>
    </xf>
    <xf numFmtId="0" fontId="0" fillId="0" borderId="0" xfId="0" applyAlignment="1" applyProtection="1">
      <alignment horizontal="left" vertical="top"/>
      <protection locked="0"/>
    </xf>
    <xf numFmtId="0" fontId="0" fillId="2" borderId="3" xfId="0" applyFill="1" applyBorder="1" applyAlignment="1" applyProtection="1">
      <alignment horizontal="center" vertical="center"/>
      <protection locked="0"/>
    </xf>
    <xf numFmtId="0" fontId="4" fillId="0" borderId="0" xfId="0" applyFont="1" applyAlignment="1">
      <alignment horizontal="center" vertical="center"/>
    </xf>
    <xf numFmtId="0" fontId="0" fillId="0" borderId="0" xfId="0" applyFill="1" applyBorder="1" applyAlignment="1">
      <alignment horizontal="center" vertical="center"/>
    </xf>
    <xf numFmtId="0" fontId="18" fillId="0" borderId="0" xfId="0" applyFont="1" applyFill="1" applyBorder="1" applyAlignment="1" applyProtection="1">
      <alignment vertical="center"/>
      <protection locked="0"/>
    </xf>
    <xf numFmtId="49" fontId="0" fillId="0" borderId="0" xfId="0" applyNumberFormat="1" applyAlignment="1">
      <alignment horizontal="left" vertical="center"/>
    </xf>
    <xf numFmtId="49" fontId="0" fillId="0" borderId="0" xfId="0" applyNumberFormat="1">
      <alignment vertical="center"/>
    </xf>
    <xf numFmtId="14" fontId="0" fillId="0" borderId="0" xfId="0" applyNumberFormat="1">
      <alignment vertical="center"/>
    </xf>
    <xf numFmtId="0" fontId="0" fillId="2" borderId="3" xfId="0" applyNumberFormat="1" applyFill="1" applyBorder="1" applyAlignment="1" applyProtection="1">
      <alignment horizontal="center" vertical="center"/>
      <protection locked="0"/>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horizontal="center" vertical="center"/>
    </xf>
    <xf numFmtId="0" fontId="7" fillId="0" borderId="0" xfId="2" applyFont="1" applyBorder="1" applyAlignment="1" applyProtection="1">
      <alignment horizontal="center" vertical="center" wrapText="1"/>
      <protection locked="0"/>
    </xf>
    <xf numFmtId="0" fontId="13" fillId="4" borderId="3" xfId="0" applyFont="1" applyFill="1" applyBorder="1" applyAlignment="1">
      <alignment horizontal="center" vertical="center"/>
    </xf>
    <xf numFmtId="0" fontId="22" fillId="0" borderId="0" xfId="0" applyFont="1" applyAlignment="1">
      <alignment horizontal="center" vertical="center"/>
    </xf>
    <xf numFmtId="0" fontId="0" fillId="0" borderId="0" xfId="0" applyNumberFormat="1" applyFill="1" applyBorder="1" applyAlignment="1">
      <alignment vertical="center"/>
    </xf>
    <xf numFmtId="0" fontId="10" fillId="0" borderId="0" xfId="0" applyFont="1" applyFill="1" applyBorder="1" applyAlignment="1">
      <alignment horizontal="left" vertical="center" wrapText="1"/>
    </xf>
    <xf numFmtId="0" fontId="10" fillId="0" borderId="0" xfId="0" applyFont="1" applyFill="1" applyBorder="1">
      <alignment vertical="center"/>
    </xf>
    <xf numFmtId="0" fontId="10"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Border="1">
      <alignment vertical="center"/>
    </xf>
    <xf numFmtId="0" fontId="22" fillId="0" borderId="0" xfId="0" applyFont="1" applyFill="1" applyBorder="1" applyAlignment="1">
      <alignment horizontal="center" vertical="center"/>
    </xf>
    <xf numFmtId="0" fontId="27" fillId="4" borderId="3" xfId="0" applyFont="1" applyFill="1" applyBorder="1" applyAlignment="1">
      <alignment horizontal="center" vertical="center"/>
    </xf>
    <xf numFmtId="0" fontId="0" fillId="2" borderId="6" xfId="0" applyFill="1" applyBorder="1" applyProtection="1">
      <alignment vertical="center"/>
      <protection locked="0"/>
    </xf>
    <xf numFmtId="0" fontId="0" fillId="2" borderId="7" xfId="0" applyFill="1" applyBorder="1" applyProtection="1">
      <alignment vertical="center"/>
      <protection locked="0"/>
    </xf>
    <xf numFmtId="0" fontId="0" fillId="2" borderId="7" xfId="0" applyFill="1" applyBorder="1" applyAlignment="1" applyProtection="1">
      <alignment horizontal="right" vertical="center"/>
      <protection locked="0"/>
    </xf>
    <xf numFmtId="0" fontId="0" fillId="2" borderId="8" xfId="0" applyFill="1" applyBorder="1" applyProtection="1">
      <alignment vertical="center"/>
      <protection locked="0"/>
    </xf>
    <xf numFmtId="0" fontId="21" fillId="0" borderId="0" xfId="0" applyFont="1">
      <alignment vertical="center"/>
    </xf>
    <xf numFmtId="0" fontId="0" fillId="0" borderId="0" xfId="0" applyFill="1" applyBorder="1" applyAlignment="1" applyProtection="1">
      <alignment horizontal="right" vertical="center"/>
      <protection locked="0"/>
    </xf>
    <xf numFmtId="0" fontId="26" fillId="2" borderId="3" xfId="0" applyFont="1" applyFill="1" applyBorder="1" applyAlignment="1">
      <alignment horizontal="center" vertical="center"/>
    </xf>
    <xf numFmtId="177" fontId="0" fillId="3" borderId="3" xfId="0" applyNumberFormat="1" applyFill="1" applyBorder="1" applyAlignment="1">
      <alignment horizontal="right" vertical="center"/>
    </xf>
    <xf numFmtId="177" fontId="0" fillId="0" borderId="0" xfId="0" applyNumberFormat="1" applyFill="1" applyBorder="1" applyAlignment="1">
      <alignment vertical="center"/>
    </xf>
    <xf numFmtId="5" fontId="0" fillId="0" borderId="0" xfId="0" applyNumberFormat="1" applyFill="1" applyBorder="1" applyAlignment="1">
      <alignment vertical="center"/>
    </xf>
    <xf numFmtId="5" fontId="0" fillId="3" borderId="22" xfId="0" applyNumberFormat="1" applyFill="1" applyBorder="1" applyAlignment="1">
      <alignment horizontal="right" vertical="center"/>
    </xf>
    <xf numFmtId="5" fontId="0" fillId="3" borderId="24" xfId="0" applyNumberFormat="1" applyFill="1" applyBorder="1" applyAlignment="1">
      <alignment horizontal="right" vertical="center"/>
    </xf>
    <xf numFmtId="0" fontId="13" fillId="0" borderId="0" xfId="0" applyFont="1">
      <alignment vertical="center"/>
    </xf>
    <xf numFmtId="0" fontId="18" fillId="0" borderId="0" xfId="0" applyFont="1">
      <alignment vertical="center"/>
    </xf>
    <xf numFmtId="176" fontId="13" fillId="2" borderId="3" xfId="0" applyNumberFormat="1" applyFont="1" applyFill="1" applyBorder="1" applyAlignment="1" applyProtection="1">
      <alignment horizontal="center" vertical="center"/>
      <protection locked="0"/>
    </xf>
    <xf numFmtId="0" fontId="0" fillId="6" borderId="22" xfId="0" applyFill="1" applyBorder="1" applyAlignment="1">
      <alignment horizontal="center" vertical="center"/>
    </xf>
    <xf numFmtId="0" fontId="0" fillId="0" borderId="25" xfId="0" applyBorder="1">
      <alignment vertical="center"/>
    </xf>
    <xf numFmtId="0" fontId="16" fillId="4" borderId="5" xfId="0" applyFont="1" applyFill="1" applyBorder="1" applyAlignment="1">
      <alignment horizontal="center" vertical="center"/>
    </xf>
    <xf numFmtId="0" fontId="28" fillId="0" borderId="0" xfId="0" applyFont="1">
      <alignment vertical="center"/>
    </xf>
    <xf numFmtId="0" fontId="4" fillId="0" borderId="0" xfId="0" applyFont="1" applyAlignment="1">
      <alignment horizontal="left" vertical="center"/>
    </xf>
    <xf numFmtId="0" fontId="29" fillId="0" borderId="0" xfId="0" applyFont="1">
      <alignment vertical="center"/>
    </xf>
    <xf numFmtId="5" fontId="30" fillId="0" borderId="0" xfId="0" applyNumberFormat="1" applyFont="1" applyFill="1" applyBorder="1" applyAlignment="1">
      <alignment vertical="center"/>
    </xf>
    <xf numFmtId="0" fontId="0" fillId="0" borderId="0" xfId="0" applyAlignment="1"/>
    <xf numFmtId="3" fontId="0" fillId="0" borderId="3" xfId="0" applyNumberFormat="1" applyBorder="1">
      <alignment vertical="center"/>
    </xf>
    <xf numFmtId="0" fontId="26" fillId="0" borderId="29" xfId="0" applyFont="1" applyBorder="1">
      <alignment vertical="center"/>
    </xf>
    <xf numFmtId="0" fontId="31" fillId="0" borderId="0" xfId="0" applyFont="1">
      <alignment vertical="center"/>
    </xf>
    <xf numFmtId="3" fontId="0" fillId="0" borderId="0" xfId="0" applyNumberFormat="1" applyBorder="1">
      <alignment vertical="center"/>
    </xf>
    <xf numFmtId="3" fontId="10" fillId="0" borderId="0" xfId="0" applyNumberFormat="1" applyFont="1" applyFill="1" applyBorder="1">
      <alignment vertical="center"/>
    </xf>
    <xf numFmtId="5" fontId="10" fillId="0" borderId="3" xfId="0" applyNumberFormat="1" applyFont="1" applyBorder="1">
      <alignment vertical="center"/>
    </xf>
    <xf numFmtId="0" fontId="0" fillId="0" borderId="3" xfId="0" applyBorder="1" applyAlignment="1">
      <alignment horizontal="center" vertical="center"/>
    </xf>
    <xf numFmtId="0" fontId="32" fillId="0" borderId="0" xfId="0" applyFont="1">
      <alignment vertical="center"/>
    </xf>
    <xf numFmtId="0" fontId="32" fillId="0" borderId="0" xfId="0" applyFont="1" applyFill="1" applyBorder="1">
      <alignment vertical="center"/>
    </xf>
    <xf numFmtId="0" fontId="0" fillId="0" borderId="0" xfId="0" applyFill="1" applyBorder="1" applyAlignment="1">
      <alignment horizontal="center" vertical="center"/>
    </xf>
    <xf numFmtId="0" fontId="33" fillId="0" borderId="3" xfId="0" applyFont="1" applyFill="1" applyBorder="1" applyAlignment="1">
      <alignment horizontal="center" vertical="center"/>
    </xf>
    <xf numFmtId="0" fontId="31" fillId="0" borderId="0" xfId="0" applyFont="1" applyBorder="1" applyAlignment="1">
      <alignment vertical="center"/>
    </xf>
    <xf numFmtId="0" fontId="16" fillId="4" borderId="3" xfId="0" applyFont="1" applyFill="1" applyBorder="1">
      <alignment vertical="center"/>
    </xf>
    <xf numFmtId="0" fontId="34" fillId="0" borderId="0" xfId="0" applyFont="1" applyBorder="1" applyAlignment="1">
      <alignment vertical="center"/>
    </xf>
    <xf numFmtId="0" fontId="25" fillId="0" borderId="0" xfId="0" applyFont="1" applyBorder="1" applyAlignment="1">
      <alignment vertical="center"/>
    </xf>
    <xf numFmtId="0" fontId="31" fillId="0" borderId="0" xfId="0" applyFont="1" applyBorder="1">
      <alignment vertical="center"/>
    </xf>
    <xf numFmtId="0" fontId="34" fillId="0" borderId="0" xfId="0" applyFont="1" applyBorder="1" applyAlignment="1">
      <alignment horizontal="center" vertical="center"/>
    </xf>
    <xf numFmtId="0" fontId="0" fillId="0" borderId="0" xfId="0" applyFill="1" applyBorder="1" applyAlignment="1">
      <alignment horizontal="center" vertical="center"/>
    </xf>
    <xf numFmtId="0" fontId="16" fillId="0" borderId="0" xfId="0" applyFont="1" applyBorder="1" applyAlignment="1">
      <alignment horizontal="center" vertical="center"/>
    </xf>
    <xf numFmtId="0" fontId="33" fillId="0" borderId="0" xfId="0" applyFont="1" applyFill="1" applyBorder="1" applyAlignment="1">
      <alignment horizontal="center" vertical="center"/>
    </xf>
    <xf numFmtId="0" fontId="0" fillId="0" borderId="0" xfId="0" applyBorder="1" applyAlignment="1">
      <alignment horizontal="center" vertical="center"/>
    </xf>
    <xf numFmtId="0" fontId="10" fillId="0" borderId="0" xfId="0" applyFont="1" applyFill="1" applyBorder="1" applyAlignment="1">
      <alignment horizontal="center" vertical="center"/>
    </xf>
    <xf numFmtId="0" fontId="16" fillId="0" borderId="34" xfId="0" applyFont="1" applyBorder="1" applyAlignment="1">
      <alignment horizontal="center" vertical="center"/>
    </xf>
    <xf numFmtId="0" fontId="33" fillId="0" borderId="35" xfId="0" applyFont="1" applyFill="1" applyBorder="1" applyAlignment="1">
      <alignment horizontal="center" vertical="center"/>
    </xf>
    <xf numFmtId="3" fontId="0" fillId="0" borderId="34" xfId="0" applyNumberFormat="1" applyBorder="1">
      <alignment vertical="center"/>
    </xf>
    <xf numFmtId="3" fontId="0" fillId="0" borderId="35" xfId="0" applyNumberFormat="1" applyBorder="1">
      <alignment vertical="center"/>
    </xf>
    <xf numFmtId="0" fontId="0" fillId="0" borderId="35" xfId="0" applyBorder="1" applyAlignment="1">
      <alignment horizontal="center" vertical="center"/>
    </xf>
    <xf numFmtId="3" fontId="0" fillId="0" borderId="36" xfId="0" applyNumberFormat="1" applyBorder="1">
      <alignment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3" fontId="10" fillId="0" borderId="36" xfId="0" applyNumberFormat="1" applyFont="1" applyFill="1" applyBorder="1">
      <alignment vertical="center"/>
    </xf>
    <xf numFmtId="0" fontId="34" fillId="0" borderId="39" xfId="0" applyFont="1" applyBorder="1" applyAlignment="1">
      <alignment horizontal="center" vertical="center"/>
    </xf>
    <xf numFmtId="0" fontId="21" fillId="0" borderId="40" xfId="0" applyFont="1" applyBorder="1" applyAlignment="1">
      <alignment horizontal="center" vertical="center"/>
    </xf>
    <xf numFmtId="3" fontId="0" fillId="0" borderId="41" xfId="0" applyNumberFormat="1" applyBorder="1">
      <alignment vertical="center"/>
    </xf>
    <xf numFmtId="3" fontId="10" fillId="0" borderId="42" xfId="0" applyNumberFormat="1" applyFont="1" applyFill="1" applyBorder="1" applyAlignment="1">
      <alignment horizontal="center" vertical="center"/>
    </xf>
    <xf numFmtId="0" fontId="0" fillId="0" borderId="3" xfId="0" applyBorder="1">
      <alignment vertical="center"/>
    </xf>
    <xf numFmtId="0" fontId="35" fillId="0" borderId="0" xfId="0" applyFont="1">
      <alignment vertical="center"/>
    </xf>
    <xf numFmtId="0" fontId="36" fillId="0" borderId="0" xfId="0" applyFont="1">
      <alignment vertical="center"/>
    </xf>
    <xf numFmtId="176" fontId="37" fillId="7" borderId="3" xfId="0" applyNumberFormat="1" applyFont="1" applyFill="1" applyBorder="1" applyAlignment="1">
      <alignment horizontal="center" vertical="center"/>
    </xf>
    <xf numFmtId="176" fontId="0" fillId="4" borderId="22" xfId="0" applyNumberFormat="1" applyFill="1" applyBorder="1" applyAlignment="1">
      <alignment horizontal="center" vertical="center"/>
    </xf>
    <xf numFmtId="176"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15" fillId="0" borderId="0" xfId="0" applyFont="1" applyAlignment="1">
      <alignment vertical="center"/>
    </xf>
    <xf numFmtId="0" fontId="0" fillId="0" borderId="0" xfId="0" applyBorder="1">
      <alignment vertical="center"/>
    </xf>
    <xf numFmtId="0" fontId="5" fillId="0" borderId="0" xfId="1" applyBorder="1">
      <alignment vertical="center"/>
    </xf>
    <xf numFmtId="0" fontId="0" fillId="0" borderId="45" xfId="0" applyBorder="1">
      <alignment vertical="center"/>
    </xf>
    <xf numFmtId="0" fontId="0" fillId="0" borderId="46" xfId="0" applyBorder="1">
      <alignment vertical="center"/>
    </xf>
    <xf numFmtId="0" fontId="5" fillId="0" borderId="46" xfId="1" applyBorder="1">
      <alignment vertical="center"/>
    </xf>
    <xf numFmtId="0" fontId="0" fillId="0" borderId="47" xfId="0" applyBorder="1">
      <alignment vertical="center"/>
    </xf>
    <xf numFmtId="0" fontId="0" fillId="0" borderId="48" xfId="0" applyBorder="1">
      <alignment vertical="center"/>
    </xf>
    <xf numFmtId="0" fontId="5" fillId="0" borderId="49" xfId="1"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176" fontId="21" fillId="7" borderId="3" xfId="0" applyNumberFormat="1" applyFont="1" applyFill="1" applyBorder="1" applyAlignment="1">
      <alignment horizontal="center" vertical="center"/>
    </xf>
    <xf numFmtId="176" fontId="38" fillId="7" borderId="3" xfId="0" applyNumberFormat="1" applyFont="1" applyFill="1" applyBorder="1" applyAlignment="1">
      <alignment horizontal="center" vertical="center"/>
    </xf>
    <xf numFmtId="49" fontId="0" fillId="7" borderId="0" xfId="0" applyNumberFormat="1" applyFill="1" applyAlignment="1">
      <alignment horizontal="left" vertical="center"/>
    </xf>
    <xf numFmtId="49" fontId="39" fillId="7" borderId="0" xfId="0" applyNumberFormat="1" applyFont="1" applyFill="1">
      <alignment vertical="center"/>
    </xf>
    <xf numFmtId="0" fontId="40" fillId="0" borderId="0" xfId="0" applyFont="1">
      <alignment vertical="center"/>
    </xf>
    <xf numFmtId="0" fontId="13" fillId="2" borderId="4"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protection locked="0"/>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10" xfId="0" applyFill="1" applyBorder="1" applyAlignment="1">
      <alignment horizontal="center" vertical="center"/>
    </xf>
    <xf numFmtId="0" fontId="0" fillId="2" borderId="4"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3" borderId="22" xfId="0" applyFill="1" applyBorder="1" applyAlignment="1">
      <alignment horizontal="center" vertical="center"/>
    </xf>
    <xf numFmtId="0" fontId="0" fillId="3" borderId="18" xfId="0" applyFill="1" applyBorder="1" applyAlignment="1">
      <alignment horizontal="center" vertical="center"/>
    </xf>
    <xf numFmtId="0" fontId="0" fillId="4" borderId="30" xfId="0" applyFill="1" applyBorder="1" applyAlignment="1">
      <alignment horizontal="center" vertical="center"/>
    </xf>
    <xf numFmtId="0" fontId="0" fillId="4" borderId="26" xfId="0" applyFill="1" applyBorder="1" applyAlignment="1">
      <alignment horizontal="center" vertical="center"/>
    </xf>
    <xf numFmtId="0" fontId="0" fillId="4" borderId="13" xfId="0" applyFill="1" applyBorder="1" applyAlignment="1">
      <alignment horizontal="center" vertical="center"/>
    </xf>
    <xf numFmtId="0" fontId="0" fillId="4" borderId="27" xfId="0" applyFill="1" applyBorder="1" applyAlignment="1">
      <alignment horizontal="center" vertical="center"/>
    </xf>
    <xf numFmtId="0" fontId="0" fillId="4" borderId="14" xfId="0" applyFill="1" applyBorder="1" applyAlignment="1">
      <alignment horizontal="center" vertical="center"/>
    </xf>
    <xf numFmtId="0" fontId="0" fillId="4" borderId="2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2" borderId="4"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2" borderId="27" xfId="0" applyFill="1" applyBorder="1" applyAlignment="1" applyProtection="1">
      <alignment horizontal="left" vertical="center"/>
      <protection locked="0"/>
    </xf>
    <xf numFmtId="0" fontId="0" fillId="2" borderId="28" xfId="0" applyFill="1" applyBorder="1" applyAlignment="1" applyProtection="1">
      <alignment horizontal="left" vertical="center"/>
      <protection locked="0"/>
    </xf>
    <xf numFmtId="0" fontId="0" fillId="2" borderId="4" xfId="0" applyFill="1" applyBorder="1" applyAlignment="1">
      <alignment horizontal="center" vertical="center"/>
    </xf>
    <xf numFmtId="0" fontId="0" fillId="2" borderId="23" xfId="0" applyFill="1" applyBorder="1" applyAlignment="1">
      <alignment horizontal="center" vertical="center"/>
    </xf>
    <xf numFmtId="0" fontId="0" fillId="2" borderId="5" xfId="0" applyFill="1" applyBorder="1" applyAlignment="1">
      <alignment horizontal="center" vertical="center"/>
    </xf>
    <xf numFmtId="0" fontId="17" fillId="2" borderId="4" xfId="0" applyFont="1" applyFill="1" applyBorder="1" applyAlignment="1">
      <alignment horizontal="center" vertical="center"/>
    </xf>
    <xf numFmtId="0" fontId="17" fillId="2" borderId="23" xfId="0" applyFont="1" applyFill="1" applyBorder="1" applyAlignment="1">
      <alignment horizontal="center" vertical="center"/>
    </xf>
    <xf numFmtId="0" fontId="17" fillId="2" borderId="5"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23" xfId="0" applyFont="1" applyFill="1" applyBorder="1" applyAlignment="1">
      <alignment horizontal="center" vertical="center"/>
    </xf>
    <xf numFmtId="0" fontId="16" fillId="2" borderId="4"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0" fillId="4" borderId="4" xfId="0" applyFill="1" applyBorder="1" applyAlignment="1">
      <alignment horizontal="center" vertical="center"/>
    </xf>
    <xf numFmtId="0" fontId="0" fillId="4" borderId="23" xfId="0" applyFill="1" applyBorder="1" applyAlignment="1">
      <alignment horizontal="center" vertical="center"/>
    </xf>
    <xf numFmtId="0" fontId="0" fillId="4" borderId="5" xfId="0" applyFill="1" applyBorder="1" applyAlignment="1">
      <alignment horizontal="center" vertical="center"/>
    </xf>
    <xf numFmtId="0" fontId="13" fillId="2" borderId="5" xfId="0" applyFont="1"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27" fillId="4" borderId="3" xfId="0" applyFont="1" applyFill="1" applyBorder="1" applyAlignment="1">
      <alignment horizontal="left" vertical="center"/>
    </xf>
    <xf numFmtId="0" fontId="13" fillId="0" borderId="23" xfId="0" applyFont="1" applyFill="1" applyBorder="1" applyAlignment="1">
      <alignment horizontal="center" vertical="center"/>
    </xf>
    <xf numFmtId="0" fontId="23" fillId="0" borderId="23" xfId="0" applyFont="1" applyFill="1" applyBorder="1" applyAlignment="1" applyProtection="1">
      <alignment horizontal="left"/>
      <protection locked="0"/>
    </xf>
    <xf numFmtId="0" fontId="13" fillId="0" borderId="23" xfId="0" applyFont="1" applyBorder="1" applyAlignment="1">
      <alignment horizontal="center" vertical="center"/>
    </xf>
    <xf numFmtId="0" fontId="15" fillId="0" borderId="0" xfId="0" applyFont="1" applyAlignment="1">
      <alignment horizontal="center" vertical="center"/>
    </xf>
    <xf numFmtId="0" fontId="0" fillId="2" borderId="3" xfId="0" applyNumberFormat="1" applyFill="1" applyBorder="1" applyAlignment="1">
      <alignment horizontal="center" vertical="center"/>
    </xf>
    <xf numFmtId="0" fontId="0" fillId="0" borderId="53" xfId="0" applyBorder="1" applyAlignment="1">
      <alignment horizontal="left" vertical="top"/>
    </xf>
    <xf numFmtId="0" fontId="0" fillId="0" borderId="54" xfId="0" applyBorder="1" applyAlignment="1">
      <alignment horizontal="left" vertical="top"/>
    </xf>
    <xf numFmtId="0" fontId="0" fillId="0" borderId="55" xfId="0" applyBorder="1" applyAlignment="1">
      <alignment horizontal="left" vertical="top"/>
    </xf>
    <xf numFmtId="0" fontId="0" fillId="0" borderId="34" xfId="0" applyBorder="1" applyAlignment="1">
      <alignment horizontal="left" vertical="top"/>
    </xf>
    <xf numFmtId="0" fontId="0" fillId="0" borderId="3"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25" fillId="0" borderId="4" xfId="0" applyFont="1" applyFill="1" applyBorder="1" applyAlignment="1">
      <alignment horizontal="center" vertical="center"/>
    </xf>
    <xf numFmtId="0" fontId="25" fillId="0" borderId="23" xfId="0" applyFont="1" applyFill="1" applyBorder="1" applyAlignment="1">
      <alignment horizontal="center" vertical="center"/>
    </xf>
    <xf numFmtId="0" fontId="27" fillId="0" borderId="4" xfId="0" applyFont="1" applyBorder="1" applyAlignment="1">
      <alignment horizontal="center" vertical="center"/>
    </xf>
    <xf numFmtId="0" fontId="27" fillId="0" borderId="23" xfId="0" applyFont="1"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0" fillId="5" borderId="11" xfId="0" applyFill="1" applyBorder="1" applyAlignment="1">
      <alignment horizontal="center" vertical="center"/>
    </xf>
    <xf numFmtId="0" fontId="0" fillId="5" borderId="9" xfId="0" applyFill="1" applyBorder="1" applyAlignment="1">
      <alignment horizontal="center" vertical="center"/>
    </xf>
    <xf numFmtId="0" fontId="0" fillId="0" borderId="0" xfId="0"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Border="1" applyAlignment="1">
      <alignment horizontal="right" vertical="center"/>
    </xf>
    <xf numFmtId="0" fontId="0" fillId="0" borderId="14" xfId="0" applyBorder="1" applyAlignment="1">
      <alignment horizontal="right" vertical="center"/>
    </xf>
    <xf numFmtId="0" fontId="23" fillId="0" borderId="23" xfId="0" applyFont="1" applyFill="1" applyBorder="1" applyAlignment="1">
      <alignment horizontal="left"/>
    </xf>
    <xf numFmtId="0" fontId="23" fillId="0" borderId="14" xfId="0" applyFont="1" applyFill="1" applyBorder="1" applyAlignment="1">
      <alignment horizontal="left"/>
    </xf>
    <xf numFmtId="0" fontId="14" fillId="0" borderId="12" xfId="0" applyFont="1" applyBorder="1" applyAlignment="1">
      <alignment horizontal="center" vertical="center"/>
    </xf>
    <xf numFmtId="0" fontId="14" fillId="0" borderId="26" xfId="0" applyFont="1" applyBorder="1" applyAlignment="1">
      <alignment horizontal="center" vertical="center"/>
    </xf>
    <xf numFmtId="0" fontId="14" fillId="0" borderId="13" xfId="0" applyFont="1" applyBorder="1" applyAlignment="1">
      <alignment horizontal="center" vertical="center"/>
    </xf>
    <xf numFmtId="0" fontId="14" fillId="0" borderId="27" xfId="0" applyFont="1" applyBorder="1" applyAlignment="1">
      <alignment horizontal="center" vertical="center"/>
    </xf>
    <xf numFmtId="0" fontId="14" fillId="0" borderId="14" xfId="0" applyFont="1" applyBorder="1" applyAlignment="1">
      <alignment horizontal="center" vertical="center"/>
    </xf>
    <xf numFmtId="0" fontId="14" fillId="0" borderId="28" xfId="0" applyFont="1" applyBorder="1" applyAlignment="1">
      <alignment horizontal="center" vertical="center"/>
    </xf>
  </cellXfs>
  <cellStyles count="5">
    <cellStyle name="ハイパーリンク" xfId="1" builtinId="8"/>
    <cellStyle name="標準" xfId="0" builtinId="0"/>
    <cellStyle name="標準 2" xfId="3" xr:uid="{D5C2EF81-3B75-4282-B038-7CFA49E5A6CA}"/>
    <cellStyle name="標準 2 2" xfId="2" xr:uid="{9249B178-52D5-4406-B5AC-8A33B519D2CD}"/>
    <cellStyle name="標準 3" xfId="4" xr:uid="{1740FA87-F558-4038-90C2-3620C1121548}"/>
  </cellStyles>
  <dxfs count="24">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ont>
        <color theme="0"/>
      </font>
      <fill>
        <patternFill>
          <bgColor rgb="FF00B0F0"/>
        </patternFill>
      </fill>
    </dxf>
    <dxf>
      <font>
        <color theme="0"/>
      </font>
      <fill>
        <patternFill>
          <bgColor rgb="FFFF0000"/>
        </patternFill>
      </fill>
    </dxf>
    <dxf>
      <fill>
        <patternFill patternType="solid">
          <fgColor indexed="64"/>
          <bgColor rgb="FF00B0F0"/>
        </patternFill>
      </fill>
    </dxf>
    <dxf>
      <fill>
        <patternFill>
          <bgColor rgb="FFFF0000"/>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ont>
        <color theme="0"/>
      </font>
      <fill>
        <patternFill patternType="darkDown">
          <fgColor indexed="64"/>
          <bgColor auto="1"/>
        </patternFill>
      </fill>
    </dxf>
    <dxf>
      <font>
        <color theme="0"/>
      </font>
      <fill>
        <patternFill patternType="darkDown">
          <fgColor indexed="64"/>
          <bgColor auto="1"/>
        </patternFill>
      </fill>
    </dxf>
    <dxf>
      <fill>
        <patternFill patternType="darkUp">
          <bgColor theme="0"/>
        </patternFill>
      </fill>
    </dxf>
    <dxf>
      <font>
        <color theme="0"/>
      </font>
      <fill>
        <patternFill patternType="none">
          <fgColor indexed="64"/>
          <bgColor auto="1"/>
        </patternFill>
      </fill>
    </dxf>
    <dxf>
      <font>
        <color theme="0"/>
      </font>
      <fill>
        <patternFill patternType="none">
          <fgColor indexed="64"/>
          <bgColor auto="1"/>
        </patternFill>
      </fill>
    </dxf>
  </dxfs>
  <tableStyles count="0" defaultTableStyle="TableStyleMedium2" defaultPivotStyle="PivotStyleLight16"/>
  <colors>
    <mruColors>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I$21"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I$16" lockText="1" noThreeD="1"/>
</file>

<file path=xl/ctrlProps/ctrlProp3.xml><?xml version="1.0" encoding="utf-8"?>
<formControlPr xmlns="http://schemas.microsoft.com/office/spreadsheetml/2009/9/main" objectType="CheckBox" fmlaLink="$E$6"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452430</xdr:colOff>
      <xdr:row>0</xdr:row>
      <xdr:rowOff>0</xdr:rowOff>
    </xdr:from>
    <xdr:to>
      <xdr:col>15</xdr:col>
      <xdr:colOff>347968</xdr:colOff>
      <xdr:row>33</xdr:row>
      <xdr:rowOff>103780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52430" y="0"/>
          <a:ext cx="10182538" cy="7961905"/>
        </a:xfrm>
        <a:prstGeom prst="rect">
          <a:avLst/>
        </a:prstGeom>
      </xdr:spPr>
    </xdr:pic>
    <xdr:clientData/>
  </xdr:twoCellAnchor>
  <xdr:twoCellAnchor editAs="oneCell">
    <xdr:from>
      <xdr:col>0</xdr:col>
      <xdr:colOff>452430</xdr:colOff>
      <xdr:row>33</xdr:row>
      <xdr:rowOff>95250</xdr:rowOff>
    </xdr:from>
    <xdr:to>
      <xdr:col>15</xdr:col>
      <xdr:colOff>489239</xdr:colOff>
      <xdr:row>60</xdr:row>
      <xdr:rowOff>161113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52430" y="7953375"/>
          <a:ext cx="10323809" cy="6495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352425</xdr:colOff>
      <xdr:row>45</xdr:row>
      <xdr:rowOff>19050</xdr:rowOff>
    </xdr:from>
    <xdr:ext cx="606425" cy="234951"/>
    <xdr:sp macro="" textlink="">
      <xdr:nvSpPr>
        <xdr:cNvPr id="17"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11000000}"/>
            </a:ext>
          </a:extLst>
        </xdr:cNvPr>
        <xdr:cNvSpPr/>
      </xdr:nvSpPr>
      <xdr:spPr bwMode="auto">
        <a:xfrm>
          <a:off x="6600825" y="7835900"/>
          <a:ext cx="606425" cy="2349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oneCellAnchor>
  <xdr:twoCellAnchor>
    <xdr:from>
      <xdr:col>17</xdr:col>
      <xdr:colOff>247650</xdr:colOff>
      <xdr:row>52</xdr:row>
      <xdr:rowOff>0</xdr:rowOff>
    </xdr:from>
    <xdr:to>
      <xdr:col>18</xdr:col>
      <xdr:colOff>533400</xdr:colOff>
      <xdr:row>53</xdr:row>
      <xdr:rowOff>9525</xdr:rowOff>
    </xdr:to>
    <xdr:grpSp>
      <xdr:nvGrpSpPr>
        <xdr:cNvPr id="24" name="グループ化 16">
          <a:extLst>
            <a:ext uri="{FF2B5EF4-FFF2-40B4-BE49-F238E27FC236}">
              <a16:creationId xmlns:a16="http://schemas.microsoft.com/office/drawing/2014/main" id="{00000000-0008-0000-0100-000018000000}"/>
            </a:ext>
          </a:extLst>
        </xdr:cNvPr>
        <xdr:cNvGrpSpPr>
          <a:grpSpLocks/>
        </xdr:cNvGrpSpPr>
      </xdr:nvGrpSpPr>
      <xdr:grpSpPr bwMode="auto">
        <a:xfrm>
          <a:off x="12531090" y="10599420"/>
          <a:ext cx="941070" cy="0"/>
          <a:chOff x="6619875" y="8496300"/>
          <a:chExt cx="1247775" cy="247650"/>
        </a:xfrm>
      </xdr:grpSpPr>
      <xdr:sp macro="" textlink="">
        <xdr:nvSpPr>
          <xdr:cNvPr id="25" name="Check Box 108" hidden="1">
            <a:extLst>
              <a:ext uri="{63B3BB69-23CF-44E3-9099-C40C66FF867C}">
                <a14:compatExt xmlns:a14="http://schemas.microsoft.com/office/drawing/2010/main" spid="_x0000_s2156"/>
              </a:ext>
              <a:ext uri="{FF2B5EF4-FFF2-40B4-BE49-F238E27FC236}">
                <a16:creationId xmlns:a16="http://schemas.microsoft.com/office/drawing/2014/main" id="{00000000-0008-0000-0100-000019000000}"/>
              </a:ext>
            </a:extLst>
          </xdr:cNvPr>
          <xdr:cNvSpPr/>
        </xdr:nvSpPr>
        <xdr:spPr bwMode="auto">
          <a:xfrm>
            <a:off x="6619875" y="8496300"/>
            <a:ext cx="6096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sp macro="" textlink="">
        <xdr:nvSpPr>
          <xdr:cNvPr id="26" name="Check Box 109" hidden="1">
            <a:extLst>
              <a:ext uri="{63B3BB69-23CF-44E3-9099-C40C66FF867C}">
                <a14:compatExt xmlns:a14="http://schemas.microsoft.com/office/drawing/2010/main" spid="_x0000_s2157"/>
              </a:ext>
              <a:ext uri="{FF2B5EF4-FFF2-40B4-BE49-F238E27FC236}">
                <a16:creationId xmlns:a16="http://schemas.microsoft.com/office/drawing/2014/main" id="{00000000-0008-0000-0100-00001A000000}"/>
              </a:ext>
            </a:extLst>
          </xdr:cNvPr>
          <xdr:cNvSpPr/>
        </xdr:nvSpPr>
        <xdr:spPr bwMode="auto">
          <a:xfrm>
            <a:off x="7258050" y="8496300"/>
            <a:ext cx="6096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指定する</a:t>
            </a:r>
          </a:p>
        </xdr:txBody>
      </xdr:sp>
    </xdr:grpSp>
    <xdr:clientData/>
  </xdr:twoCellAnchor>
  <xdr:oneCellAnchor>
    <xdr:from>
      <xdr:col>12</xdr:col>
      <xdr:colOff>276225</xdr:colOff>
      <xdr:row>49</xdr:row>
      <xdr:rowOff>9525</xdr:rowOff>
    </xdr:from>
    <xdr:ext cx="682625" cy="244476"/>
    <xdr:pic>
      <xdr:nvPicPr>
        <xdr:cNvPr id="27" name="Check Box 47" hidden="1">
          <a:extLst>
            <a:ext uri="{FF2B5EF4-FFF2-40B4-BE49-F238E27FC236}">
              <a16:creationId xmlns:a16="http://schemas.microsoft.com/office/drawing/2014/main" id="{00000000-0008-0000-0100-00001B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7826375"/>
          <a:ext cx="682625" cy="2444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49</xdr:row>
      <xdr:rowOff>19050</xdr:rowOff>
    </xdr:from>
    <xdr:ext cx="613682" cy="244929"/>
    <xdr:sp macro="" textlink="">
      <xdr:nvSpPr>
        <xdr:cNvPr id="31" name="Check Box 47" hidden="1">
          <a:extLst>
            <a:ext uri="{63B3BB69-23CF-44E3-9099-C40C66FF867C}">
              <a14:compatExt xmlns:a14="http://schemas.microsoft.com/office/drawing/2010/main" spid="_x0000_s2095"/>
            </a:ext>
            <a:ext uri="{FF2B5EF4-FFF2-40B4-BE49-F238E27FC236}">
              <a16:creationId xmlns:a16="http://schemas.microsoft.com/office/drawing/2014/main" id="{00000000-0008-0000-0100-00001F000000}"/>
            </a:ext>
          </a:extLst>
        </xdr:cNvPr>
        <xdr:cNvSpPr/>
      </xdr:nvSpPr>
      <xdr:spPr bwMode="auto">
        <a:xfrm>
          <a:off x="24768175" y="7835900"/>
          <a:ext cx="613682" cy="2449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xdr:oneCellAnchor>
  <xdr:oneCellAnchor>
    <xdr:from>
      <xdr:col>29</xdr:col>
      <xdr:colOff>0</xdr:colOff>
      <xdr:row>49</xdr:row>
      <xdr:rowOff>9525</xdr:rowOff>
    </xdr:from>
    <xdr:ext cx="689882" cy="254454"/>
    <xdr:pic>
      <xdr:nvPicPr>
        <xdr:cNvPr id="8250" name="Check Box 47" hidden="1">
          <a:extLst>
            <a:ext uri="{FF2B5EF4-FFF2-40B4-BE49-F238E27FC236}">
              <a16:creationId xmlns:a16="http://schemas.microsoft.com/office/drawing/2014/main" id="{00000000-0008-0000-0100-00003A2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91975" y="7826375"/>
          <a:ext cx="689882" cy="25445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1</xdr:col>
          <xdr:colOff>30480</xdr:colOff>
          <xdr:row>20</xdr:row>
          <xdr:rowOff>114300</xdr:rowOff>
        </xdr:from>
        <xdr:to>
          <xdr:col>3</xdr:col>
          <xdr:colOff>609600</xdr:colOff>
          <xdr:row>20</xdr:row>
          <xdr:rowOff>312420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1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申込者/送付先と同じ（記入不要）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121920</xdr:rowOff>
        </xdr:from>
        <xdr:to>
          <xdr:col>3</xdr:col>
          <xdr:colOff>594360</xdr:colOff>
          <xdr:row>15</xdr:row>
          <xdr:rowOff>335280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1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申込者と同じ（記入不要）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601980</xdr:colOff>
          <xdr:row>5</xdr:row>
          <xdr:rowOff>144780</xdr:rowOff>
        </xdr:from>
        <xdr:to>
          <xdr:col>10</xdr:col>
          <xdr:colOff>220980</xdr:colOff>
          <xdr:row>6</xdr:row>
          <xdr:rowOff>152400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1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31</xdr:row>
          <xdr:rowOff>0</xdr:rowOff>
        </xdr:from>
        <xdr:to>
          <xdr:col>0</xdr:col>
          <xdr:colOff>693420</xdr:colOff>
          <xdr:row>32</xdr:row>
          <xdr:rowOff>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1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30</xdr:row>
          <xdr:rowOff>228600</xdr:rowOff>
        </xdr:from>
        <xdr:to>
          <xdr:col>2</xdr:col>
          <xdr:colOff>388620</xdr:colOff>
          <xdr:row>32</xdr:row>
          <xdr:rowOff>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1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建築営繕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350520</xdr:colOff>
          <xdr:row>30</xdr:row>
          <xdr:rowOff>228600</xdr:rowOff>
        </xdr:from>
        <xdr:to>
          <xdr:col>3</xdr:col>
          <xdr:colOff>312420</xdr:colOff>
          <xdr:row>32</xdr:row>
          <xdr:rowOff>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1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港湾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30</xdr:row>
          <xdr:rowOff>213360</xdr:rowOff>
        </xdr:from>
        <xdr:to>
          <xdr:col>4</xdr:col>
          <xdr:colOff>350520</xdr:colOff>
          <xdr:row>32</xdr:row>
          <xdr:rowOff>7620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1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土地改良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30</xdr:row>
          <xdr:rowOff>220980</xdr:rowOff>
        </xdr:from>
        <xdr:to>
          <xdr:col>5</xdr:col>
          <xdr:colOff>411480</xdr:colOff>
          <xdr:row>31</xdr:row>
          <xdr:rowOff>228600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1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上水道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220980</xdr:rowOff>
        </xdr:from>
        <xdr:to>
          <xdr:col>7</xdr:col>
          <xdr:colOff>609600</xdr:colOff>
          <xdr:row>32</xdr:row>
          <xdr:rowOff>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1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30</xdr:row>
          <xdr:rowOff>220980</xdr:rowOff>
        </xdr:from>
        <xdr:to>
          <xdr:col>5</xdr:col>
          <xdr:colOff>1127760</xdr:colOff>
          <xdr:row>31</xdr:row>
          <xdr:rowOff>228600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1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下水道</a:t>
              </a:r>
            </a:p>
          </xdr:txBody>
        </xdr:sp>
        <xdr:clientData/>
      </xdr:twoCellAnchor>
    </mc:Choice>
    <mc:Fallback/>
  </mc:AlternateContent>
  <xdr:twoCellAnchor editAs="oneCell">
    <xdr:from>
      <xdr:col>0</xdr:col>
      <xdr:colOff>127000</xdr:colOff>
      <xdr:row>88</xdr:row>
      <xdr:rowOff>44450</xdr:rowOff>
    </xdr:from>
    <xdr:to>
      <xdr:col>5</xdr:col>
      <xdr:colOff>628650</xdr:colOff>
      <xdr:row>89</xdr:row>
      <xdr:rowOff>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27000" y="10331450"/>
          <a:ext cx="3917950" cy="285750"/>
        </a:xfrm>
        <a:prstGeom prst="wedgeRoundRectCallout">
          <a:avLst>
            <a:gd name="adj1" fmla="val -52529"/>
            <a:gd name="adj2" fmla="val 3873"/>
            <a:gd name="adj3" fmla="val 16667"/>
          </a:avLst>
        </a:prstGeom>
        <a:noFill/>
        <a:ln w="9525" cap="flat" cmpd="sng" algn="ctr">
          <a:solidFill>
            <a:schemeClr val="accent6"/>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r>
            <a:rPr kumimoji="1" lang="en-US" altLang="ja-JP" sz="900"/>
            <a:t>5</a:t>
          </a:r>
          <a:r>
            <a:rPr kumimoji="1" lang="ja-JP" altLang="en-US" sz="900"/>
            <a:t>件以上の記入をしたい場合には、左欄外の</a:t>
          </a:r>
          <a:r>
            <a:rPr kumimoji="1" lang="en-US" altLang="ja-JP" sz="900"/>
            <a:t>[</a:t>
          </a:r>
          <a:r>
            <a:rPr kumimoji="1" lang="ja-JP" altLang="en-US" sz="900"/>
            <a:t>＋</a:t>
          </a:r>
          <a:r>
            <a:rPr kumimoji="1" lang="en-US" altLang="ja-JP" sz="900"/>
            <a:t>]</a:t>
          </a:r>
          <a:r>
            <a:rPr kumimoji="1" lang="ja-JP" altLang="en-US" sz="900"/>
            <a:t>をクリックしてください。</a:t>
          </a:r>
        </a:p>
      </xdr:txBody>
    </xdr:sp>
    <xdr:clientData/>
  </xdr:twoCellAnchor>
  <xdr:oneCellAnchor>
    <xdr:from>
      <xdr:col>10</xdr:col>
      <xdr:colOff>63500</xdr:colOff>
      <xdr:row>5</xdr:row>
      <xdr:rowOff>76200</xdr:rowOff>
    </xdr:from>
    <xdr:ext cx="1800493" cy="34200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727950" y="1536700"/>
          <a:ext cx="1800493" cy="34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a:t>上記事項に同意する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2.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kensetu-bukka.or.jp/service/datafile/tankadata/mailform/" TargetMode="External"/><Relationship Id="rId1" Type="http://schemas.openxmlformats.org/officeDocument/2006/relationships/hyperlink" Target="https://www.kensetu-bukka.or.jp/service/datafile/tankadata/mailfor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B0556-E529-42B6-857D-5AA4D703EC83}">
  <sheetPr codeName="Sheet1"/>
  <dimension ref="A1:M52"/>
  <sheetViews>
    <sheetView showGridLines="0" zoomScaleNormal="100" zoomScaleSheetLayoutView="100" workbookViewId="0">
      <selection activeCell="V14" sqref="V14"/>
    </sheetView>
  </sheetViews>
  <sheetFormatPr defaultRowHeight="18" x14ac:dyDescent="0.45"/>
  <sheetData>
    <row r="1" spans="1:13" x14ac:dyDescent="0.45">
      <c r="A1" s="3"/>
      <c r="B1" s="3"/>
      <c r="C1" s="3"/>
      <c r="D1" s="3"/>
      <c r="E1" s="3"/>
      <c r="F1" s="3"/>
      <c r="G1" s="3"/>
      <c r="H1" s="3"/>
      <c r="I1" s="3"/>
      <c r="J1" s="3"/>
      <c r="K1" s="3"/>
      <c r="L1" s="3"/>
      <c r="M1" s="3"/>
    </row>
    <row r="2" spans="1:13" x14ac:dyDescent="0.45">
      <c r="A2" s="3"/>
      <c r="B2" s="3"/>
      <c r="C2" s="3"/>
      <c r="D2" s="3"/>
      <c r="E2" s="3"/>
      <c r="F2" s="3"/>
      <c r="G2" s="3"/>
      <c r="H2" s="3"/>
      <c r="I2" s="3"/>
      <c r="J2" s="3"/>
      <c r="K2" s="3"/>
      <c r="L2" s="3"/>
      <c r="M2" s="3"/>
    </row>
    <row r="3" spans="1:13" x14ac:dyDescent="0.45">
      <c r="A3" s="3"/>
      <c r="B3" s="3"/>
      <c r="C3" s="3"/>
      <c r="D3" s="3"/>
      <c r="E3" s="3"/>
      <c r="F3" s="3"/>
      <c r="G3" s="3"/>
      <c r="H3" s="3"/>
      <c r="I3" s="3"/>
      <c r="J3" s="3"/>
      <c r="K3" s="3"/>
      <c r="L3" s="3"/>
      <c r="M3" s="3"/>
    </row>
    <row r="4" spans="1:13" x14ac:dyDescent="0.45">
      <c r="A4" s="3"/>
      <c r="B4" s="3"/>
      <c r="C4" s="3"/>
      <c r="D4" s="3"/>
      <c r="E4" s="3"/>
      <c r="F4" s="3"/>
      <c r="G4" s="3"/>
      <c r="H4" s="3"/>
      <c r="I4" s="3"/>
      <c r="J4" s="3"/>
      <c r="K4" s="3"/>
      <c r="L4" s="3"/>
      <c r="M4" s="3"/>
    </row>
    <row r="5" spans="1:13" x14ac:dyDescent="0.45">
      <c r="A5" s="3"/>
      <c r="B5" s="3"/>
      <c r="C5" s="3"/>
      <c r="D5" s="3"/>
      <c r="E5" s="3"/>
      <c r="F5" s="3"/>
      <c r="G5" s="3"/>
      <c r="H5" s="3"/>
      <c r="I5" s="3"/>
      <c r="J5" s="3"/>
      <c r="K5" s="3"/>
      <c r="L5" s="3"/>
      <c r="M5" s="3"/>
    </row>
    <row r="6" spans="1:13" x14ac:dyDescent="0.45">
      <c r="A6" s="3"/>
      <c r="B6" s="3"/>
      <c r="C6" s="3"/>
      <c r="D6" s="3"/>
      <c r="E6" s="3"/>
      <c r="F6" s="3"/>
      <c r="G6" s="3"/>
      <c r="H6" s="3"/>
      <c r="I6" s="3"/>
      <c r="J6" s="3"/>
      <c r="K6" s="3"/>
      <c r="L6" s="3"/>
      <c r="M6" s="3"/>
    </row>
    <row r="7" spans="1:13" x14ac:dyDescent="0.45">
      <c r="A7" s="3"/>
      <c r="B7" s="3"/>
      <c r="C7" s="3"/>
      <c r="D7" s="3"/>
      <c r="E7" s="3"/>
      <c r="F7" s="3"/>
      <c r="G7" s="3"/>
      <c r="H7" s="3"/>
      <c r="I7" s="3"/>
      <c r="J7" s="3"/>
      <c r="K7" s="3"/>
      <c r="L7" s="3"/>
      <c r="M7" s="3"/>
    </row>
    <row r="8" spans="1:13" x14ac:dyDescent="0.45">
      <c r="A8" s="3"/>
      <c r="B8" s="3"/>
      <c r="C8" s="3"/>
      <c r="D8" s="3"/>
      <c r="E8" s="3"/>
      <c r="F8" s="3"/>
      <c r="G8" s="3"/>
      <c r="H8" s="3"/>
      <c r="I8" s="3"/>
      <c r="J8" s="3"/>
      <c r="K8" s="3"/>
      <c r="L8" s="3"/>
      <c r="M8" s="3"/>
    </row>
    <row r="9" spans="1:13" x14ac:dyDescent="0.45">
      <c r="A9" s="3"/>
      <c r="B9" s="3"/>
      <c r="C9" s="3"/>
      <c r="D9" s="3"/>
      <c r="E9" s="3"/>
      <c r="F9" s="3"/>
      <c r="G9" s="3"/>
      <c r="H9" s="3"/>
      <c r="I9" s="3"/>
      <c r="J9" s="3"/>
      <c r="K9" s="3"/>
      <c r="L9" s="3"/>
      <c r="M9" s="3"/>
    </row>
    <row r="10" spans="1:13" x14ac:dyDescent="0.45">
      <c r="A10" s="3"/>
      <c r="B10" s="3"/>
      <c r="C10" s="3"/>
      <c r="D10" s="3"/>
      <c r="E10" s="3"/>
      <c r="F10" s="3"/>
      <c r="G10" s="3"/>
      <c r="H10" s="3"/>
      <c r="I10" s="3"/>
      <c r="J10" s="3"/>
      <c r="K10" s="3"/>
      <c r="L10" s="3"/>
      <c r="M10" s="3"/>
    </row>
    <row r="11" spans="1:13" x14ac:dyDescent="0.45">
      <c r="A11" s="3"/>
      <c r="B11" s="3"/>
      <c r="C11" s="3"/>
      <c r="D11" s="3"/>
      <c r="E11" s="3"/>
      <c r="F11" s="3"/>
      <c r="G11" s="3"/>
      <c r="H11" s="3"/>
      <c r="I11" s="3"/>
      <c r="J11" s="3"/>
      <c r="K11" s="3"/>
      <c r="L11" s="3"/>
      <c r="M11" s="3"/>
    </row>
    <row r="12" spans="1:13" x14ac:dyDescent="0.45">
      <c r="A12" s="3"/>
      <c r="B12" s="3"/>
      <c r="C12" s="3"/>
      <c r="D12" s="3"/>
      <c r="E12" s="3"/>
      <c r="F12" s="3"/>
      <c r="G12" s="3"/>
      <c r="H12" s="3"/>
      <c r="I12" s="3"/>
      <c r="J12" s="3"/>
      <c r="K12" s="3"/>
      <c r="L12" s="3"/>
      <c r="M12" s="3"/>
    </row>
    <row r="13" spans="1:13" x14ac:dyDescent="0.45">
      <c r="A13" s="3"/>
      <c r="B13" s="3"/>
      <c r="C13" s="3"/>
      <c r="D13" s="3"/>
      <c r="E13" s="3"/>
      <c r="F13" s="3"/>
      <c r="G13" s="3"/>
      <c r="H13" s="3"/>
      <c r="I13" s="3"/>
      <c r="J13" s="3"/>
      <c r="K13" s="3"/>
      <c r="L13" s="3"/>
      <c r="M13" s="3"/>
    </row>
    <row r="14" spans="1:13" x14ac:dyDescent="0.45">
      <c r="A14" s="3"/>
      <c r="B14" s="3"/>
      <c r="C14" s="3"/>
      <c r="D14" s="3"/>
      <c r="E14" s="3"/>
      <c r="F14" s="3"/>
      <c r="G14" s="3"/>
      <c r="H14" s="3"/>
      <c r="I14" s="3"/>
      <c r="J14" s="3"/>
      <c r="K14" s="3"/>
      <c r="L14" s="3"/>
      <c r="M14" s="3"/>
    </row>
    <row r="15" spans="1:13" x14ac:dyDescent="0.45">
      <c r="A15" s="3"/>
      <c r="B15" s="3"/>
      <c r="C15" s="3"/>
      <c r="D15" s="3"/>
      <c r="E15" s="3"/>
      <c r="F15" s="3"/>
      <c r="G15" s="3"/>
      <c r="H15" s="3"/>
      <c r="I15" s="3"/>
      <c r="J15" s="3"/>
      <c r="K15" s="3"/>
      <c r="L15" s="3"/>
      <c r="M15" s="3"/>
    </row>
    <row r="16" spans="1:13" x14ac:dyDescent="0.45">
      <c r="A16" s="3"/>
      <c r="B16" s="3"/>
      <c r="C16" s="3"/>
      <c r="D16" s="3"/>
      <c r="E16" s="3"/>
      <c r="F16" s="3"/>
      <c r="G16" s="3"/>
      <c r="H16" s="3"/>
      <c r="I16" s="3"/>
      <c r="J16" s="3"/>
      <c r="K16" s="3"/>
      <c r="L16" s="3"/>
      <c r="M16" s="3"/>
    </row>
    <row r="17" spans="1:13" x14ac:dyDescent="0.45">
      <c r="A17" s="3"/>
      <c r="B17" s="3"/>
      <c r="C17" s="3"/>
      <c r="D17" s="3"/>
      <c r="E17" s="3"/>
      <c r="F17" s="3"/>
      <c r="G17" s="3"/>
      <c r="H17" s="3"/>
      <c r="I17" s="3"/>
      <c r="J17" s="3"/>
      <c r="K17" s="3"/>
      <c r="L17" s="3"/>
      <c r="M17" s="3"/>
    </row>
    <row r="18" spans="1:13" x14ac:dyDescent="0.45">
      <c r="A18" s="3"/>
      <c r="B18" s="3"/>
      <c r="C18" s="3"/>
      <c r="D18" s="3"/>
      <c r="E18" s="3"/>
      <c r="F18" s="3"/>
      <c r="G18" s="3"/>
      <c r="H18" s="3"/>
      <c r="I18" s="3"/>
      <c r="J18" s="3"/>
      <c r="K18" s="3"/>
      <c r="L18" s="3"/>
      <c r="M18" s="3"/>
    </row>
    <row r="19" spans="1:13" x14ac:dyDescent="0.45">
      <c r="A19" s="3"/>
      <c r="B19" s="3"/>
      <c r="C19" s="3"/>
      <c r="D19" s="3"/>
      <c r="E19" s="3"/>
      <c r="F19" s="3"/>
      <c r="G19" s="3"/>
      <c r="H19" s="3"/>
      <c r="I19" s="3"/>
      <c r="J19" s="3"/>
      <c r="K19" s="3"/>
      <c r="L19" s="3"/>
      <c r="M19" s="3"/>
    </row>
    <row r="20" spans="1:13" x14ac:dyDescent="0.45">
      <c r="A20" s="3"/>
      <c r="B20" s="3"/>
      <c r="C20" s="3"/>
      <c r="D20" s="3"/>
      <c r="E20" s="3"/>
      <c r="F20" s="3"/>
      <c r="G20" s="3"/>
      <c r="H20" s="3"/>
      <c r="I20" s="3"/>
      <c r="J20" s="3"/>
      <c r="K20" s="3"/>
      <c r="L20" s="3"/>
      <c r="M20" s="3"/>
    </row>
    <row r="21" spans="1:13" x14ac:dyDescent="0.45">
      <c r="A21" s="3"/>
      <c r="B21" s="3"/>
      <c r="C21" s="3"/>
      <c r="D21" s="3"/>
      <c r="E21" s="3"/>
      <c r="F21" s="3"/>
      <c r="G21" s="3"/>
      <c r="H21" s="3"/>
      <c r="I21" s="3"/>
      <c r="J21" s="3"/>
      <c r="K21" s="3"/>
      <c r="L21" s="3"/>
      <c r="M21" s="3"/>
    </row>
    <row r="22" spans="1:13" x14ac:dyDescent="0.45">
      <c r="A22" s="3"/>
      <c r="B22" s="3"/>
      <c r="C22" s="3"/>
      <c r="D22" s="3"/>
      <c r="E22" s="3"/>
      <c r="F22" s="3"/>
      <c r="G22" s="3"/>
      <c r="H22" s="3"/>
      <c r="I22" s="3"/>
      <c r="J22" s="3"/>
      <c r="K22" s="3"/>
      <c r="L22" s="3"/>
      <c r="M22" s="3"/>
    </row>
    <row r="23" spans="1:13" x14ac:dyDescent="0.45">
      <c r="A23" s="3"/>
      <c r="B23" s="3"/>
      <c r="C23" s="3"/>
      <c r="D23" s="3"/>
      <c r="E23" s="3"/>
      <c r="F23" s="3"/>
      <c r="G23" s="3"/>
      <c r="H23" s="3"/>
      <c r="I23" s="3"/>
      <c r="J23" s="3"/>
      <c r="K23" s="3"/>
      <c r="L23" s="3"/>
      <c r="M23" s="3"/>
    </row>
    <row r="24" spans="1:13" x14ac:dyDescent="0.45">
      <c r="A24" s="3"/>
      <c r="B24" s="3"/>
      <c r="C24" s="3"/>
      <c r="D24" s="3"/>
      <c r="E24" s="3"/>
      <c r="F24" s="3"/>
      <c r="G24" s="3"/>
      <c r="H24" s="3"/>
      <c r="I24" s="3"/>
      <c r="J24" s="3"/>
      <c r="K24" s="3"/>
      <c r="L24" s="3"/>
      <c r="M24" s="3"/>
    </row>
    <row r="25" spans="1:13" x14ac:dyDescent="0.45">
      <c r="A25" s="3"/>
      <c r="B25" s="3"/>
      <c r="C25" s="3"/>
      <c r="D25" s="3"/>
      <c r="E25" s="3"/>
      <c r="F25" s="3"/>
      <c r="G25" s="3"/>
      <c r="H25" s="3"/>
      <c r="I25" s="3"/>
      <c r="J25" s="3"/>
      <c r="K25" s="3"/>
      <c r="L25" s="3"/>
      <c r="M25" s="3"/>
    </row>
    <row r="26" spans="1:13" x14ac:dyDescent="0.45">
      <c r="A26" s="3"/>
      <c r="B26" s="3"/>
      <c r="C26" s="3"/>
      <c r="D26" s="3"/>
      <c r="E26" s="3"/>
      <c r="F26" s="3"/>
      <c r="G26" s="3"/>
      <c r="H26" s="3"/>
      <c r="I26" s="3"/>
      <c r="J26" s="3"/>
      <c r="K26" s="3"/>
      <c r="L26" s="3"/>
      <c r="M26" s="3"/>
    </row>
    <row r="27" spans="1:13" x14ac:dyDescent="0.45">
      <c r="A27" s="3"/>
      <c r="B27" s="3"/>
      <c r="C27" s="3"/>
      <c r="D27" s="3"/>
      <c r="E27" s="3"/>
      <c r="F27" s="3"/>
      <c r="G27" s="3"/>
      <c r="H27" s="3"/>
      <c r="I27" s="3"/>
      <c r="J27" s="3"/>
      <c r="K27" s="3"/>
      <c r="L27" s="3"/>
      <c r="M27" s="3"/>
    </row>
    <row r="28" spans="1:13" x14ac:dyDescent="0.45">
      <c r="A28" s="3"/>
      <c r="B28" s="3"/>
      <c r="C28" s="3"/>
      <c r="D28" s="3"/>
      <c r="E28" s="3"/>
      <c r="F28" s="3"/>
      <c r="G28" s="3"/>
      <c r="H28" s="3"/>
      <c r="I28" s="3"/>
      <c r="J28" s="3"/>
      <c r="K28" s="3"/>
      <c r="L28" s="3"/>
      <c r="M28" s="3"/>
    </row>
    <row r="29" spans="1:13" x14ac:dyDescent="0.45">
      <c r="A29" s="3"/>
      <c r="B29" s="3"/>
      <c r="C29" s="3"/>
      <c r="D29" s="3"/>
      <c r="E29" s="3"/>
      <c r="F29" s="3"/>
      <c r="G29" s="3"/>
      <c r="H29" s="3"/>
      <c r="I29" s="3"/>
      <c r="J29" s="3"/>
      <c r="K29" s="3"/>
      <c r="L29" s="3"/>
      <c r="M29" s="3"/>
    </row>
    <row r="30" spans="1:13" x14ac:dyDescent="0.45">
      <c r="A30" s="3"/>
      <c r="B30" s="3"/>
      <c r="C30" s="3"/>
      <c r="D30" s="3"/>
      <c r="E30" s="3"/>
      <c r="F30" s="3"/>
      <c r="G30" s="3"/>
      <c r="H30" s="3"/>
      <c r="I30" s="3"/>
      <c r="J30" s="3"/>
      <c r="K30" s="3"/>
      <c r="L30" s="3"/>
      <c r="M30" s="3"/>
    </row>
    <row r="31" spans="1:13" x14ac:dyDescent="0.45">
      <c r="A31" s="3"/>
      <c r="B31" s="3"/>
      <c r="C31" s="3"/>
      <c r="D31" s="3"/>
      <c r="E31" s="3"/>
      <c r="F31" s="3"/>
      <c r="G31" s="3"/>
      <c r="H31" s="3"/>
      <c r="I31" s="3"/>
      <c r="J31" s="3"/>
      <c r="K31" s="3"/>
      <c r="L31" s="3"/>
      <c r="M31" s="3"/>
    </row>
    <row r="32" spans="1:13" x14ac:dyDescent="0.45">
      <c r="A32" s="3"/>
      <c r="B32" s="3"/>
      <c r="C32" s="3"/>
      <c r="D32" s="3"/>
      <c r="E32" s="3"/>
      <c r="F32" s="3"/>
      <c r="G32" s="3"/>
      <c r="H32" s="3"/>
      <c r="I32" s="3"/>
      <c r="J32" s="3"/>
      <c r="K32" s="3"/>
      <c r="L32" s="3"/>
      <c r="M32" s="3"/>
    </row>
    <row r="33" spans="1:13" x14ac:dyDescent="0.45">
      <c r="A33" s="3"/>
      <c r="B33" s="3"/>
      <c r="C33" s="3"/>
      <c r="D33" s="3"/>
      <c r="E33" s="3"/>
      <c r="F33" s="3"/>
      <c r="G33" s="3"/>
      <c r="H33" s="3"/>
      <c r="I33" s="3"/>
      <c r="J33" s="3"/>
      <c r="K33" s="3"/>
      <c r="L33" s="3"/>
      <c r="M33" s="3"/>
    </row>
    <row r="34" spans="1:13" x14ac:dyDescent="0.45">
      <c r="A34" s="3"/>
      <c r="B34" s="3"/>
      <c r="C34" s="3"/>
      <c r="D34" s="3"/>
      <c r="E34" s="3"/>
      <c r="F34" s="3"/>
      <c r="G34" s="3"/>
      <c r="H34" s="3"/>
      <c r="I34" s="3"/>
      <c r="J34" s="3"/>
      <c r="K34" s="3"/>
      <c r="L34" s="3"/>
      <c r="M34" s="3"/>
    </row>
    <row r="35" spans="1:13" x14ac:dyDescent="0.45">
      <c r="A35" s="3"/>
      <c r="B35" s="3"/>
      <c r="C35" s="3"/>
      <c r="D35" s="3"/>
      <c r="E35" s="3"/>
      <c r="F35" s="3"/>
      <c r="G35" s="3"/>
      <c r="H35" s="3"/>
      <c r="I35" s="3"/>
      <c r="J35" s="3"/>
      <c r="K35" s="3"/>
      <c r="L35" s="3"/>
      <c r="M35" s="3"/>
    </row>
    <row r="36" spans="1:13" x14ac:dyDescent="0.45">
      <c r="A36" s="3"/>
      <c r="B36" s="3"/>
      <c r="C36" s="3"/>
      <c r="D36" s="3"/>
      <c r="E36" s="3"/>
      <c r="F36" s="3"/>
      <c r="G36" s="3"/>
      <c r="H36" s="3"/>
      <c r="I36" s="3"/>
      <c r="J36" s="3"/>
      <c r="K36" s="3"/>
      <c r="L36" s="3"/>
      <c r="M36" s="3"/>
    </row>
    <row r="37" spans="1:13" x14ac:dyDescent="0.45">
      <c r="A37" s="3"/>
      <c r="B37" s="3"/>
      <c r="C37" s="3"/>
      <c r="D37" s="3"/>
      <c r="E37" s="3"/>
      <c r="F37" s="3"/>
      <c r="G37" s="3"/>
      <c r="H37" s="3"/>
      <c r="I37" s="3"/>
      <c r="J37" s="3"/>
      <c r="K37" s="3"/>
      <c r="L37" s="3"/>
      <c r="M37" s="3"/>
    </row>
    <row r="38" spans="1:13" x14ac:dyDescent="0.45">
      <c r="A38" s="3"/>
      <c r="B38" s="3"/>
      <c r="C38" s="3"/>
      <c r="D38" s="3"/>
      <c r="E38" s="3"/>
      <c r="F38" s="3"/>
      <c r="G38" s="3"/>
      <c r="H38" s="3"/>
      <c r="I38" s="3"/>
      <c r="J38" s="3"/>
      <c r="K38" s="3"/>
      <c r="L38" s="3"/>
      <c r="M38" s="3"/>
    </row>
    <row r="39" spans="1:13" x14ac:dyDescent="0.45">
      <c r="A39" s="3"/>
      <c r="B39" s="3"/>
      <c r="C39" s="3"/>
      <c r="D39" s="3"/>
      <c r="E39" s="3"/>
      <c r="F39" s="3"/>
      <c r="G39" s="3"/>
      <c r="H39" s="3"/>
      <c r="I39" s="3"/>
      <c r="J39" s="3"/>
      <c r="K39" s="3"/>
      <c r="L39" s="3"/>
      <c r="M39" s="3"/>
    </row>
    <row r="40" spans="1:13" x14ac:dyDescent="0.45">
      <c r="A40" s="3"/>
      <c r="B40" s="3"/>
      <c r="C40" s="3"/>
      <c r="D40" s="3"/>
      <c r="E40" s="3"/>
      <c r="F40" s="3"/>
      <c r="G40" s="3"/>
      <c r="H40" s="3"/>
      <c r="I40" s="3"/>
      <c r="J40" s="3"/>
      <c r="K40" s="3"/>
      <c r="L40" s="3"/>
      <c r="M40" s="3"/>
    </row>
    <row r="41" spans="1:13" x14ac:dyDescent="0.45">
      <c r="A41" s="3"/>
      <c r="B41" s="3"/>
      <c r="C41" s="3"/>
      <c r="D41" s="3"/>
      <c r="E41" s="3"/>
      <c r="F41" s="3"/>
      <c r="G41" s="3"/>
      <c r="H41" s="3"/>
      <c r="I41" s="3"/>
      <c r="J41" s="3"/>
      <c r="K41" s="3"/>
      <c r="L41" s="3"/>
      <c r="M41" s="3"/>
    </row>
    <row r="42" spans="1:13" x14ac:dyDescent="0.45">
      <c r="A42" s="3"/>
      <c r="B42" s="3"/>
      <c r="C42" s="3"/>
      <c r="D42" s="3"/>
      <c r="E42" s="3"/>
      <c r="F42" s="3"/>
      <c r="G42" s="3"/>
      <c r="H42" s="3"/>
      <c r="I42" s="3"/>
      <c r="J42" s="3"/>
      <c r="K42" s="3"/>
      <c r="L42" s="3"/>
      <c r="M42" s="3"/>
    </row>
    <row r="43" spans="1:13" x14ac:dyDescent="0.45">
      <c r="A43" s="3"/>
      <c r="B43" s="3"/>
      <c r="C43" s="3"/>
      <c r="D43" s="3"/>
      <c r="E43" s="3"/>
      <c r="F43" s="3"/>
      <c r="G43" s="3"/>
      <c r="H43" s="3"/>
      <c r="I43" s="3"/>
      <c r="J43" s="3"/>
      <c r="K43" s="3"/>
      <c r="L43" s="3"/>
      <c r="M43" s="3"/>
    </row>
    <row r="44" spans="1:13" x14ac:dyDescent="0.45">
      <c r="A44" s="3"/>
      <c r="B44" s="3"/>
      <c r="C44" s="3"/>
      <c r="D44" s="3"/>
      <c r="E44" s="3"/>
      <c r="F44" s="3"/>
      <c r="G44" s="3"/>
      <c r="H44" s="3"/>
      <c r="I44" s="3"/>
      <c r="J44" s="3"/>
      <c r="K44" s="3"/>
      <c r="L44" s="3"/>
      <c r="M44" s="3"/>
    </row>
    <row r="45" spans="1:13" x14ac:dyDescent="0.45">
      <c r="A45" s="3"/>
      <c r="B45" s="3"/>
      <c r="C45" s="3"/>
      <c r="D45" s="3"/>
      <c r="E45" s="3"/>
      <c r="F45" s="3"/>
      <c r="G45" s="3"/>
      <c r="H45" s="3"/>
      <c r="I45" s="3"/>
      <c r="J45" s="3"/>
      <c r="K45" s="3"/>
      <c r="L45" s="3"/>
      <c r="M45" s="3"/>
    </row>
    <row r="46" spans="1:13" x14ac:dyDescent="0.45">
      <c r="A46" s="3"/>
      <c r="B46" s="3"/>
      <c r="C46" s="3"/>
      <c r="D46" s="3"/>
      <c r="E46" s="3"/>
      <c r="F46" s="3"/>
      <c r="G46" s="3"/>
      <c r="H46" s="3"/>
      <c r="I46" s="3"/>
      <c r="J46" s="3"/>
      <c r="K46" s="3"/>
      <c r="L46" s="3"/>
      <c r="M46" s="3"/>
    </row>
    <row r="47" spans="1:13" x14ac:dyDescent="0.45">
      <c r="A47" s="3"/>
      <c r="B47" s="3"/>
      <c r="C47" s="3"/>
      <c r="D47" s="3"/>
      <c r="E47" s="3"/>
      <c r="F47" s="3"/>
      <c r="G47" s="3"/>
      <c r="H47" s="3"/>
      <c r="I47" s="3"/>
      <c r="J47" s="3"/>
      <c r="K47" s="3"/>
      <c r="L47" s="3"/>
      <c r="M47" s="3"/>
    </row>
    <row r="48" spans="1:13" x14ac:dyDescent="0.45">
      <c r="A48" s="3"/>
      <c r="B48" s="3"/>
      <c r="C48" s="3"/>
      <c r="D48" s="3"/>
      <c r="E48" s="3"/>
      <c r="F48" s="3"/>
      <c r="G48" s="3"/>
      <c r="H48" s="3"/>
      <c r="I48" s="3"/>
      <c r="J48" s="3"/>
      <c r="K48" s="3"/>
      <c r="L48" s="3"/>
      <c r="M48" s="3"/>
    </row>
    <row r="49" spans="1:13" x14ac:dyDescent="0.45">
      <c r="A49" s="3"/>
      <c r="B49" s="3"/>
      <c r="C49" s="3"/>
      <c r="D49" s="3"/>
      <c r="E49" s="3"/>
      <c r="F49" s="3"/>
      <c r="G49" s="3"/>
      <c r="H49" s="3"/>
      <c r="I49" s="3"/>
      <c r="J49" s="3"/>
      <c r="K49" s="3"/>
      <c r="L49" s="3"/>
      <c r="M49" s="3"/>
    </row>
    <row r="50" spans="1:13" x14ac:dyDescent="0.45">
      <c r="A50" s="3"/>
      <c r="B50" s="3"/>
      <c r="C50" s="3"/>
      <c r="D50" s="3"/>
      <c r="E50" s="3"/>
      <c r="F50" s="3"/>
      <c r="G50" s="3"/>
      <c r="H50" s="3"/>
      <c r="I50" s="3"/>
      <c r="J50" s="3"/>
      <c r="K50" s="3"/>
      <c r="L50" s="3"/>
      <c r="M50" s="3"/>
    </row>
    <row r="51" spans="1:13" x14ac:dyDescent="0.45">
      <c r="A51" s="3"/>
      <c r="B51" s="3"/>
      <c r="C51" s="3"/>
      <c r="D51" s="3"/>
      <c r="E51" s="3"/>
      <c r="F51" s="3"/>
      <c r="G51" s="3"/>
      <c r="H51" s="3"/>
      <c r="I51" s="3"/>
      <c r="J51" s="3"/>
      <c r="K51" s="3"/>
      <c r="L51" s="3"/>
      <c r="M51" s="3"/>
    </row>
    <row r="52" spans="1:13" x14ac:dyDescent="0.45">
      <c r="A52" s="3"/>
      <c r="B52" s="3"/>
      <c r="C52" s="3"/>
      <c r="D52" s="3"/>
      <c r="E52" s="3"/>
      <c r="F52" s="3"/>
      <c r="G52" s="3"/>
      <c r="H52" s="3"/>
      <c r="I52" s="3"/>
      <c r="J52" s="3"/>
      <c r="K52" s="3"/>
      <c r="L52" s="3"/>
      <c r="M52" s="3"/>
    </row>
  </sheetData>
  <sheetProtection algorithmName="SHA-512" hashValue="RGQ4Bebuq04itd3tg5vxIZtS4fuWLHk+VqogIoC1OjsIH9BauT3an9fg5NnEwX13TVQXqRsMnqS++nCpzE14JQ==" saltValue="ETufpMsLF0c8y5atKHlupQ==" spinCount="100000" sheet="1" objects="1" scenarios="1"/>
  <phoneticPr fontId="2"/>
  <pageMargins left="0.7" right="0.7" top="0.75" bottom="0.75" header="0.3" footer="0.3"/>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3D2D9-9BF0-45A8-8C12-097C2635FF03}">
  <sheetPr codeName="Sheet2"/>
  <dimension ref="A1:Z200"/>
  <sheetViews>
    <sheetView tabSelected="1" zoomScale="70" zoomScaleNormal="70" zoomScaleSheetLayoutView="70" workbookViewId="0">
      <selection activeCell="A2" sqref="A2"/>
    </sheetView>
  </sheetViews>
  <sheetFormatPr defaultRowHeight="18" outlineLevelRow="1" x14ac:dyDescent="0.45"/>
  <cols>
    <col min="1" max="2" width="9.3984375" customWidth="1"/>
    <col min="3" max="5" width="8.59765625" customWidth="1"/>
    <col min="6" max="6" width="20.19921875" customWidth="1"/>
    <col min="7" max="7" width="8.59765625" customWidth="1"/>
    <col min="8" max="8" width="10.3984375" customWidth="1"/>
    <col min="9" max="20" width="8.59765625" customWidth="1"/>
    <col min="21" max="21" width="8.69921875" bestFit="1" customWidth="1"/>
    <col min="22" max="22" width="8.5" bestFit="1" customWidth="1"/>
    <col min="23" max="23" width="10.09765625" bestFit="1" customWidth="1"/>
    <col min="24" max="24" width="10.59765625" bestFit="1" customWidth="1"/>
    <col min="25" max="25" width="11.19921875" bestFit="1" customWidth="1"/>
  </cols>
  <sheetData>
    <row r="1" spans="1:24" ht="41.4" x14ac:dyDescent="0.45">
      <c r="A1" s="186" t="s">
        <v>607</v>
      </c>
      <c r="B1" s="186"/>
      <c r="C1" s="186"/>
      <c r="D1" s="186"/>
      <c r="E1" s="186"/>
      <c r="F1" s="186"/>
      <c r="G1" s="186"/>
      <c r="H1" s="186"/>
      <c r="I1" s="186"/>
      <c r="J1" s="186"/>
      <c r="K1" s="186"/>
      <c r="L1" s="186"/>
      <c r="M1" s="186"/>
      <c r="N1" s="186"/>
      <c r="O1" s="186"/>
      <c r="P1" s="186"/>
      <c r="Q1" s="186"/>
      <c r="R1" s="186"/>
      <c r="S1" s="186"/>
      <c r="T1" s="186"/>
      <c r="U1" s="186"/>
      <c r="V1" s="186"/>
      <c r="W1" s="186"/>
      <c r="X1" s="186"/>
    </row>
    <row r="2" spans="1:24" ht="18.600000000000001" thickBot="1" x14ac:dyDescent="0.5"/>
    <row r="3" spans="1:24" ht="18.600000000000001" thickTop="1" x14ac:dyDescent="0.45">
      <c r="H3" s="120" t="s">
        <v>755</v>
      </c>
      <c r="I3" s="122"/>
      <c r="J3" s="121"/>
      <c r="K3" s="121"/>
      <c r="L3" s="121"/>
      <c r="M3" s="121"/>
      <c r="N3" s="121"/>
      <c r="O3" s="121"/>
      <c r="P3" s="121"/>
      <c r="Q3" s="123"/>
    </row>
    <row r="4" spans="1:24" x14ac:dyDescent="0.45">
      <c r="H4" s="124" t="s">
        <v>757</v>
      </c>
      <c r="I4" s="119"/>
      <c r="J4" s="119"/>
      <c r="K4" s="118"/>
      <c r="L4" s="119"/>
      <c r="M4" s="119"/>
      <c r="N4" s="118"/>
      <c r="O4" s="119"/>
      <c r="P4" s="119" t="s">
        <v>758</v>
      </c>
      <c r="Q4" s="125"/>
      <c r="R4" s="82"/>
    </row>
    <row r="5" spans="1:24" ht="18.600000000000001" thickBot="1" x14ac:dyDescent="0.5">
      <c r="H5" s="126" t="s">
        <v>756</v>
      </c>
      <c r="I5" s="127"/>
      <c r="J5" s="127"/>
      <c r="K5" s="127"/>
      <c r="L5" s="127"/>
      <c r="M5" s="127"/>
      <c r="N5" s="127"/>
      <c r="O5" s="127"/>
      <c r="P5" s="127"/>
      <c r="Q5" s="128"/>
    </row>
    <row r="6" spans="1:24" ht="18.600000000000001" thickTop="1" x14ac:dyDescent="0.45">
      <c r="B6" s="41"/>
      <c r="C6" s="8"/>
      <c r="E6" s="65" t="b">
        <v>0</v>
      </c>
    </row>
    <row r="7" spans="1:24" ht="19.2" x14ac:dyDescent="0.45">
      <c r="D7" s="6"/>
      <c r="E7" s="6"/>
      <c r="F7" s="6"/>
      <c r="G7" s="6"/>
      <c r="H7" s="6"/>
      <c r="I7" s="7"/>
    </row>
    <row r="8" spans="1:24" ht="33.9" customHeight="1" x14ac:dyDescent="0.45">
      <c r="A8" s="117"/>
      <c r="B8" s="117"/>
      <c r="C8" s="117"/>
      <c r="D8" s="117"/>
      <c r="E8" s="117"/>
      <c r="F8" s="117"/>
      <c r="G8" s="117"/>
      <c r="H8" s="117"/>
      <c r="I8" s="117"/>
      <c r="J8" s="117"/>
      <c r="K8" s="117"/>
      <c r="L8" s="117"/>
      <c r="M8" s="117"/>
      <c r="N8" s="117"/>
      <c r="O8" s="117"/>
      <c r="P8" s="117"/>
      <c r="Q8" s="117"/>
      <c r="R8" s="117"/>
      <c r="S8" s="117"/>
      <c r="T8" s="117"/>
      <c r="U8" s="117"/>
      <c r="V8" s="117"/>
      <c r="W8" s="117"/>
      <c r="X8" s="117"/>
    </row>
    <row r="9" spans="1:24" x14ac:dyDescent="0.45">
      <c r="A9" s="42" t="s">
        <v>11</v>
      </c>
      <c r="B9" s="209"/>
      <c r="C9" s="210"/>
      <c r="D9" s="42" t="s">
        <v>12</v>
      </c>
      <c r="E9" s="209"/>
      <c r="F9" s="210"/>
      <c r="G9" s="32"/>
      <c r="H9" s="44"/>
      <c r="I9" s="40"/>
      <c r="J9" s="40"/>
      <c r="K9" s="44"/>
      <c r="L9" s="116"/>
      <c r="M9" s="44"/>
      <c r="N9" s="28" t="s">
        <v>13</v>
      </c>
      <c r="O9" s="187"/>
      <c r="P9" s="187"/>
      <c r="S9" s="24"/>
      <c r="T9" s="23"/>
      <c r="U9" s="23"/>
      <c r="V9" s="23"/>
    </row>
    <row r="10" spans="1:24" x14ac:dyDescent="0.45">
      <c r="A10" s="24"/>
      <c r="B10" s="26"/>
      <c r="C10" s="24"/>
      <c r="D10" s="207"/>
      <c r="E10" s="207"/>
      <c r="F10" s="27"/>
      <c r="G10" s="27"/>
      <c r="H10" s="27"/>
      <c r="I10" s="208"/>
      <c r="J10" s="208"/>
      <c r="K10" s="207"/>
      <c r="L10" s="207"/>
      <c r="M10" s="27"/>
      <c r="N10" s="27"/>
      <c r="O10" s="27"/>
      <c r="P10" s="27"/>
      <c r="Q10" s="27"/>
      <c r="R10" s="27"/>
      <c r="S10" s="24"/>
      <c r="T10" s="23"/>
      <c r="U10" s="23"/>
      <c r="V10" s="23"/>
    </row>
    <row r="11" spans="1:24" ht="26.4" x14ac:dyDescent="0.45">
      <c r="A11" s="71" t="s">
        <v>606</v>
      </c>
      <c r="D11" s="211"/>
      <c r="E11" s="211"/>
      <c r="F11" s="212"/>
      <c r="G11" s="212"/>
    </row>
    <row r="12" spans="1:24" x14ac:dyDescent="0.45">
      <c r="A12" s="21" t="s">
        <v>4</v>
      </c>
      <c r="B12" s="174"/>
      <c r="C12" s="175"/>
      <c r="D12" s="175"/>
      <c r="E12" s="175"/>
      <c r="F12" s="176"/>
      <c r="G12" s="69" t="s">
        <v>4</v>
      </c>
      <c r="H12" s="156"/>
      <c r="I12" s="157"/>
      <c r="J12" s="158"/>
      <c r="K12" s="28" t="s">
        <v>9</v>
      </c>
      <c r="L12" s="166"/>
      <c r="M12" s="167"/>
      <c r="N12" s="168"/>
    </row>
    <row r="13" spans="1:24" x14ac:dyDescent="0.45">
      <c r="A13" s="17" t="s">
        <v>5</v>
      </c>
      <c r="B13" s="156"/>
      <c r="C13" s="157"/>
      <c r="D13" s="157"/>
      <c r="E13" s="157"/>
      <c r="F13" s="158"/>
      <c r="G13" s="39" t="s">
        <v>6</v>
      </c>
      <c r="H13" s="156"/>
      <c r="I13" s="157"/>
      <c r="J13" s="158"/>
      <c r="K13" s="25" t="s">
        <v>10</v>
      </c>
      <c r="L13" s="166"/>
      <c r="M13" s="167"/>
      <c r="N13" s="168"/>
      <c r="O13" s="22"/>
      <c r="P13" s="22"/>
      <c r="Q13" s="23"/>
      <c r="R13" s="23"/>
      <c r="S13" s="23"/>
      <c r="T13" s="23"/>
    </row>
    <row r="14" spans="1:24" x14ac:dyDescent="0.45">
      <c r="A14" s="18" t="s">
        <v>7</v>
      </c>
      <c r="B14" s="164" t="s">
        <v>8</v>
      </c>
      <c r="C14" s="165"/>
      <c r="D14" s="166"/>
      <c r="E14" s="167"/>
      <c r="F14" s="167"/>
      <c r="G14" s="167"/>
      <c r="H14" s="167"/>
      <c r="I14" s="167"/>
      <c r="J14" s="167"/>
      <c r="K14" s="167"/>
      <c r="L14" s="167"/>
      <c r="M14" s="167"/>
      <c r="N14" s="168"/>
      <c r="O14" s="22"/>
      <c r="P14" s="22"/>
      <c r="Q14" s="23"/>
      <c r="R14" s="23"/>
      <c r="S14" s="23"/>
      <c r="T14" s="23"/>
    </row>
    <row r="15" spans="1:24" ht="20.100000000000001" customHeight="1" x14ac:dyDescent="0.45">
      <c r="A15" s="42" t="s">
        <v>22</v>
      </c>
      <c r="B15" s="169"/>
      <c r="C15" s="170"/>
      <c r="D15" s="170"/>
      <c r="E15" s="170"/>
      <c r="F15" s="171"/>
      <c r="G15" s="172" t="s">
        <v>23</v>
      </c>
      <c r="H15" s="173"/>
      <c r="I15" s="156"/>
      <c r="J15" s="157"/>
      <c r="K15" s="157"/>
      <c r="L15" s="157"/>
      <c r="M15" s="157"/>
      <c r="N15" s="158"/>
      <c r="O15" s="23"/>
      <c r="P15" s="23"/>
      <c r="Q15" s="23"/>
      <c r="R15" s="23"/>
      <c r="S15" s="23"/>
      <c r="T15" s="23"/>
    </row>
    <row r="16" spans="1:24" ht="26.4" x14ac:dyDescent="0.35">
      <c r="A16" s="31" t="s">
        <v>19</v>
      </c>
      <c r="B16" s="183"/>
      <c r="C16" s="183"/>
      <c r="D16" s="183"/>
      <c r="E16" s="213" t="s">
        <v>25</v>
      </c>
      <c r="F16" s="213"/>
      <c r="G16" s="213"/>
      <c r="H16" s="214"/>
      <c r="I16" s="33" t="b">
        <v>0</v>
      </c>
      <c r="J16" s="23"/>
      <c r="K16" s="23"/>
      <c r="L16" s="23"/>
      <c r="M16" s="23"/>
      <c r="N16" s="23"/>
      <c r="O16" s="23"/>
      <c r="P16" s="23"/>
      <c r="Q16" s="23"/>
      <c r="R16" s="23"/>
      <c r="S16" s="23"/>
      <c r="T16" s="23"/>
    </row>
    <row r="17" spans="1:20" x14ac:dyDescent="0.45">
      <c r="A17" s="21" t="s">
        <v>4</v>
      </c>
      <c r="B17" s="174"/>
      <c r="C17" s="175"/>
      <c r="D17" s="175"/>
      <c r="E17" s="175"/>
      <c r="F17" s="176"/>
      <c r="G17" s="69" t="s">
        <v>4</v>
      </c>
      <c r="H17" s="156"/>
      <c r="I17" s="157"/>
      <c r="J17" s="158"/>
      <c r="K17" s="28" t="s">
        <v>9</v>
      </c>
      <c r="L17" s="166"/>
      <c r="M17" s="167"/>
      <c r="N17" s="168"/>
      <c r="O17" s="23"/>
      <c r="P17" s="23"/>
      <c r="Q17" s="23"/>
      <c r="R17" s="23"/>
      <c r="S17" s="23"/>
      <c r="T17" s="23"/>
    </row>
    <row r="18" spans="1:20" x14ac:dyDescent="0.45">
      <c r="A18" s="28" t="s">
        <v>5</v>
      </c>
      <c r="B18" s="156"/>
      <c r="C18" s="157"/>
      <c r="D18" s="157"/>
      <c r="E18" s="157"/>
      <c r="F18" s="158"/>
      <c r="G18" s="39" t="s">
        <v>6</v>
      </c>
      <c r="H18" s="156"/>
      <c r="I18" s="157"/>
      <c r="J18" s="158"/>
      <c r="K18" s="25" t="s">
        <v>10</v>
      </c>
      <c r="L18" s="166"/>
      <c r="M18" s="167"/>
      <c r="N18" s="168"/>
      <c r="O18" s="23"/>
      <c r="P18" s="23"/>
      <c r="Q18" s="23"/>
      <c r="R18" s="23"/>
      <c r="S18" s="23"/>
      <c r="T18" s="23"/>
    </row>
    <row r="19" spans="1:20" x14ac:dyDescent="0.45">
      <c r="A19" s="38" t="s">
        <v>7</v>
      </c>
      <c r="B19" s="164" t="s">
        <v>8</v>
      </c>
      <c r="C19" s="165"/>
      <c r="D19" s="166"/>
      <c r="E19" s="167"/>
      <c r="F19" s="167"/>
      <c r="G19" s="167"/>
      <c r="H19" s="167"/>
      <c r="I19" s="167"/>
      <c r="J19" s="167"/>
      <c r="K19" s="167"/>
      <c r="L19" s="167"/>
      <c r="M19" s="167"/>
      <c r="N19" s="168"/>
      <c r="O19" s="22"/>
      <c r="P19" s="22"/>
      <c r="Q19" s="23"/>
      <c r="R19" s="23"/>
      <c r="S19" s="23"/>
      <c r="T19" s="23"/>
    </row>
    <row r="20" spans="1:20" ht="19.8" x14ac:dyDescent="0.45">
      <c r="A20" s="42" t="s">
        <v>22</v>
      </c>
      <c r="B20" s="169"/>
      <c r="C20" s="170"/>
      <c r="D20" s="170"/>
      <c r="E20" s="170"/>
      <c r="F20" s="171"/>
      <c r="G20" s="172" t="s">
        <v>23</v>
      </c>
      <c r="H20" s="173"/>
      <c r="I20" s="156"/>
      <c r="J20" s="157"/>
      <c r="K20" s="157"/>
      <c r="L20" s="157"/>
      <c r="M20" s="157"/>
      <c r="N20" s="158"/>
      <c r="O20" s="22"/>
      <c r="P20" s="22"/>
      <c r="Q20" s="23"/>
      <c r="R20" s="23"/>
      <c r="S20" s="23"/>
      <c r="T20" s="23"/>
    </row>
    <row r="21" spans="1:20" ht="26.4" customHeight="1" x14ac:dyDescent="0.35">
      <c r="A21" s="43" t="s">
        <v>24</v>
      </c>
      <c r="B21" s="185"/>
      <c r="C21" s="185"/>
      <c r="D21" s="185"/>
      <c r="E21" s="184" t="s">
        <v>26</v>
      </c>
      <c r="F21" s="184"/>
      <c r="G21" s="184"/>
      <c r="H21" s="184"/>
      <c r="I21" s="33" t="b">
        <v>0</v>
      </c>
      <c r="J21" s="22"/>
      <c r="K21" s="22"/>
      <c r="L21" s="23"/>
      <c r="M21" s="23"/>
      <c r="N21" s="23"/>
      <c r="O21" s="23"/>
      <c r="P21" s="23"/>
      <c r="Q21" s="23"/>
      <c r="R21" s="23"/>
      <c r="S21" s="23"/>
      <c r="T21" s="23"/>
    </row>
    <row r="22" spans="1:20" x14ac:dyDescent="0.45">
      <c r="A22" s="21" t="s">
        <v>4</v>
      </c>
      <c r="B22" s="174"/>
      <c r="C22" s="175"/>
      <c r="D22" s="175"/>
      <c r="E22" s="175"/>
      <c r="F22" s="176"/>
      <c r="G22" s="69" t="s">
        <v>4</v>
      </c>
      <c r="H22" s="156"/>
      <c r="I22" s="157"/>
      <c r="J22" s="158"/>
      <c r="K22" s="28" t="s">
        <v>9</v>
      </c>
      <c r="L22" s="166"/>
      <c r="M22" s="167"/>
      <c r="N22" s="168"/>
      <c r="O22" s="27"/>
      <c r="P22" s="27"/>
      <c r="Q22" s="27"/>
    </row>
    <row r="23" spans="1:20" x14ac:dyDescent="0.45">
      <c r="A23" s="28" t="s">
        <v>5</v>
      </c>
      <c r="B23" s="156"/>
      <c r="C23" s="157"/>
      <c r="D23" s="157"/>
      <c r="E23" s="157"/>
      <c r="F23" s="158"/>
      <c r="G23" s="39" t="s">
        <v>6</v>
      </c>
      <c r="H23" s="156"/>
      <c r="I23" s="157"/>
      <c r="J23" s="158"/>
      <c r="K23" s="25" t="s">
        <v>10</v>
      </c>
      <c r="L23" s="166"/>
      <c r="M23" s="167"/>
      <c r="N23" s="168"/>
      <c r="O23" s="27"/>
      <c r="P23" s="27"/>
      <c r="Q23" s="27"/>
    </row>
    <row r="24" spans="1:20" x14ac:dyDescent="0.45">
      <c r="A24" s="38" t="s">
        <v>7</v>
      </c>
      <c r="B24" s="164" t="s">
        <v>8</v>
      </c>
      <c r="C24" s="165"/>
      <c r="D24" s="166"/>
      <c r="E24" s="167"/>
      <c r="F24" s="167"/>
      <c r="G24" s="167"/>
      <c r="H24" s="167"/>
      <c r="I24" s="167"/>
      <c r="J24" s="167"/>
      <c r="K24" s="167"/>
      <c r="L24" s="167"/>
      <c r="M24" s="167"/>
      <c r="N24" s="168"/>
      <c r="O24" s="23"/>
      <c r="P24" s="23"/>
      <c r="Q24" s="23"/>
    </row>
    <row r="25" spans="1:20" ht="19.8" x14ac:dyDescent="0.45">
      <c r="A25" s="42" t="s">
        <v>22</v>
      </c>
      <c r="B25" s="169"/>
      <c r="C25" s="170"/>
      <c r="D25" s="170"/>
      <c r="E25" s="170"/>
      <c r="F25" s="171"/>
      <c r="G25" s="172" t="s">
        <v>23</v>
      </c>
      <c r="H25" s="173"/>
      <c r="I25" s="156"/>
      <c r="J25" s="157"/>
      <c r="K25" s="157"/>
      <c r="L25" s="157"/>
      <c r="M25" s="157"/>
      <c r="N25" s="158"/>
      <c r="O25" s="23"/>
      <c r="P25" s="23"/>
      <c r="Q25" s="23"/>
    </row>
    <row r="26" spans="1:20" x14ac:dyDescent="0.45">
      <c r="C26" s="9"/>
      <c r="D26" s="10"/>
      <c r="E26" s="10"/>
      <c r="F26" s="10"/>
      <c r="G26" s="10"/>
      <c r="H26" s="10"/>
      <c r="I26" s="10"/>
      <c r="J26" s="10"/>
      <c r="K26" s="10"/>
      <c r="L26" s="10"/>
      <c r="M26" s="10"/>
      <c r="N26" s="11"/>
      <c r="O26" s="15"/>
      <c r="P26" s="11"/>
      <c r="Q26" s="11"/>
    </row>
    <row r="27" spans="1:20" ht="19.8" x14ac:dyDescent="0.45">
      <c r="A27" s="50" t="s">
        <v>598</v>
      </c>
      <c r="C27" s="74"/>
      <c r="D27" s="74"/>
      <c r="E27" s="74"/>
      <c r="F27" s="74"/>
      <c r="G27" s="74"/>
      <c r="H27" s="74"/>
      <c r="I27" s="74"/>
      <c r="J27" s="74"/>
      <c r="K27" s="74"/>
      <c r="L27" s="74"/>
      <c r="M27" s="74"/>
      <c r="N27" s="74"/>
      <c r="O27" s="74"/>
      <c r="P27" s="11"/>
      <c r="Q27" s="11"/>
    </row>
    <row r="28" spans="1:20" x14ac:dyDescent="0.45">
      <c r="A28" s="51" t="s">
        <v>599</v>
      </c>
      <c r="B28" s="87" t="s">
        <v>645</v>
      </c>
      <c r="C28" s="11"/>
      <c r="D28" s="11"/>
    </row>
    <row r="29" spans="1:20" x14ac:dyDescent="0.45">
      <c r="A29" s="58" t="s">
        <v>603</v>
      </c>
      <c r="B29" s="58" t="s">
        <v>747</v>
      </c>
      <c r="C29" s="15"/>
      <c r="D29" s="15" t="s">
        <v>647</v>
      </c>
      <c r="G29" s="27"/>
    </row>
    <row r="30" spans="1:20" x14ac:dyDescent="0.45">
      <c r="C30" s="15"/>
    </row>
    <row r="31" spans="1:20" x14ac:dyDescent="0.45">
      <c r="A31" s="182" t="s">
        <v>602</v>
      </c>
      <c r="B31" s="182"/>
      <c r="C31" s="182"/>
      <c r="D31" s="182"/>
      <c r="E31" s="182"/>
      <c r="F31" s="182"/>
      <c r="G31" s="182"/>
      <c r="H31" s="182"/>
      <c r="I31" s="182"/>
      <c r="J31" s="182"/>
      <c r="K31" s="182"/>
      <c r="L31" s="182"/>
      <c r="M31" s="15"/>
      <c r="N31" s="15"/>
      <c r="O31" s="15"/>
      <c r="P31" s="15"/>
    </row>
    <row r="32" spans="1:20" ht="18.600000000000001" thickBot="1" x14ac:dyDescent="0.5">
      <c r="A32" s="52"/>
      <c r="B32" s="53"/>
      <c r="C32" s="53"/>
      <c r="D32" s="53"/>
      <c r="E32" s="53"/>
      <c r="F32" s="53"/>
      <c r="G32" s="16"/>
      <c r="H32" s="54" t="s">
        <v>597</v>
      </c>
      <c r="I32" s="181"/>
      <c r="J32" s="181"/>
      <c r="K32" s="181"/>
      <c r="L32" s="55" t="s">
        <v>596</v>
      </c>
      <c r="M32" s="15"/>
      <c r="N32" s="15"/>
      <c r="O32" s="15"/>
      <c r="P32" s="15"/>
    </row>
    <row r="33" spans="1:26" x14ac:dyDescent="0.45">
      <c r="C33" s="15"/>
      <c r="D33" s="15"/>
      <c r="E33" s="15"/>
      <c r="F33" s="15"/>
      <c r="G33" s="15"/>
      <c r="H33" s="15"/>
      <c r="I33" s="15"/>
      <c r="J33" s="15"/>
      <c r="K33" s="15"/>
      <c r="L33" s="15"/>
      <c r="M33" s="15"/>
      <c r="N33" s="15"/>
      <c r="O33" s="15"/>
      <c r="P33" s="15"/>
    </row>
    <row r="34" spans="1:26" x14ac:dyDescent="0.45">
      <c r="A34" s="42" t="s">
        <v>0</v>
      </c>
      <c r="B34" s="17" t="s">
        <v>1</v>
      </c>
      <c r="C34" s="2" t="s">
        <v>16</v>
      </c>
    </row>
    <row r="35" spans="1:26" x14ac:dyDescent="0.45">
      <c r="A35" s="20" t="s">
        <v>20</v>
      </c>
      <c r="B35" s="20">
        <v>1</v>
      </c>
      <c r="C35" s="66" t="s">
        <v>754</v>
      </c>
      <c r="D35" s="64" t="s">
        <v>18</v>
      </c>
    </row>
    <row r="36" spans="1:26" x14ac:dyDescent="0.45">
      <c r="A36" s="159" t="s">
        <v>21</v>
      </c>
      <c r="B36" s="160"/>
      <c r="G36" s="133"/>
      <c r="K36" s="133" t="s">
        <v>799</v>
      </c>
      <c r="M36" s="133"/>
      <c r="W36" s="111"/>
      <c r="X36" s="111" t="s">
        <v>748</v>
      </c>
    </row>
    <row r="37" spans="1:26" x14ac:dyDescent="0.45">
      <c r="A37" s="37" t="s">
        <v>594</v>
      </c>
      <c r="B37" s="5" t="s">
        <v>759</v>
      </c>
      <c r="C37" s="56"/>
      <c r="G37" s="56" t="s">
        <v>753</v>
      </c>
      <c r="I37" s="56"/>
      <c r="K37" s="133" t="s">
        <v>797</v>
      </c>
      <c r="L37" s="70"/>
      <c r="M37" s="133"/>
      <c r="W37" s="112"/>
      <c r="X37" s="112" t="s">
        <v>749</v>
      </c>
      <c r="Y37" s="27"/>
    </row>
    <row r="38" spans="1:26" x14ac:dyDescent="0.45">
      <c r="A38" s="12" t="s">
        <v>638</v>
      </c>
      <c r="B38" s="177" t="s">
        <v>600</v>
      </c>
      <c r="C38" s="178"/>
      <c r="D38" s="179"/>
      <c r="E38" s="177" t="s">
        <v>613</v>
      </c>
      <c r="F38" s="179"/>
      <c r="G38" s="67" t="s">
        <v>14</v>
      </c>
      <c r="H38" s="67" t="s">
        <v>752</v>
      </c>
      <c r="I38" s="114" t="str">
        <f>B37</f>
        <v>4月号</v>
      </c>
      <c r="J38" s="13" t="str">
        <f>IF(INT(SUBSTITUTE(I38,"月号",""))&gt;=12,SUBSTITUTE(I38,"月号","")-12,SUBSTITUTE(I38,"月号",""))+1&amp;"月号"</f>
        <v>5月号</v>
      </c>
      <c r="K38" s="13" t="str">
        <f t="shared" ref="K38:T38" si="0">IF(INT(SUBSTITUTE(J38,"月号",""))&gt;=12,SUBSTITUTE(J38,"月号","")-12,SUBSTITUTE(J38,"月号",""))+1&amp;"月号"</f>
        <v>6月号</v>
      </c>
      <c r="L38" s="13" t="str">
        <f t="shared" si="0"/>
        <v>7月号</v>
      </c>
      <c r="M38" s="13" t="str">
        <f t="shared" si="0"/>
        <v>8月号</v>
      </c>
      <c r="N38" s="13" t="str">
        <f t="shared" si="0"/>
        <v>9月号</v>
      </c>
      <c r="O38" s="13" t="str">
        <f t="shared" si="0"/>
        <v>10月号</v>
      </c>
      <c r="P38" s="13" t="str">
        <f t="shared" si="0"/>
        <v>11月号</v>
      </c>
      <c r="Q38" s="13" t="str">
        <f t="shared" si="0"/>
        <v>12月号</v>
      </c>
      <c r="R38" s="13" t="str">
        <f t="shared" si="0"/>
        <v>1月号</v>
      </c>
      <c r="S38" s="13" t="str">
        <f t="shared" si="0"/>
        <v>2月号</v>
      </c>
      <c r="T38" s="13" t="str">
        <f t="shared" si="0"/>
        <v>3月号</v>
      </c>
      <c r="U38" s="130" t="s">
        <v>619</v>
      </c>
      <c r="V38" s="113" t="s">
        <v>750</v>
      </c>
      <c r="W38" s="129" t="s">
        <v>623</v>
      </c>
      <c r="X38" s="129" t="s">
        <v>622</v>
      </c>
      <c r="Y38" s="115"/>
      <c r="Z38" s="84"/>
    </row>
    <row r="39" spans="1:26" ht="15" customHeight="1" x14ac:dyDescent="0.45">
      <c r="A39" s="1">
        <v>1</v>
      </c>
      <c r="B39" s="156"/>
      <c r="C39" s="157"/>
      <c r="D39" s="158"/>
      <c r="E39" s="134"/>
      <c r="F39" s="180"/>
      <c r="G39" s="30"/>
      <c r="H39" s="30"/>
      <c r="I39" s="5"/>
      <c r="J39" s="5"/>
      <c r="K39" s="5"/>
      <c r="L39" s="5"/>
      <c r="M39" s="5"/>
      <c r="N39" s="5"/>
      <c r="O39" s="5"/>
      <c r="P39" s="5"/>
      <c r="Q39" s="5"/>
      <c r="R39" s="5"/>
      <c r="S39" s="5"/>
      <c r="T39" s="5"/>
      <c r="U39" s="80" t="str">
        <f t="shared" ref="U39:U70" si="1">IF($B39="","",INDEX(価格,MATCH($B39,商品,0)))</f>
        <v/>
      </c>
      <c r="V39" s="80" t="str">
        <f t="shared" ref="V39:V70" si="2">IF($B$29="定期",IF(COUNTA($B$39:$D$88)&lt;=1,"",IF(U39="","",U39*0.8)),"")</f>
        <v/>
      </c>
      <c r="W39" s="81" t="str">
        <f t="shared" ref="W39:W88" si="3">IF(COUNTIF($B39, "*1回*"),1,IF(COUNTIF($B39, "*4回*"),4,IF(COUNTIF($B39, "*6回*"),6,IF(COUNTIF($B39, "*12回*"),12,""))))</f>
        <v/>
      </c>
      <c r="X39" s="81">
        <f>COUNTIF($I39:$T39,"○")</f>
        <v>0</v>
      </c>
      <c r="Y39" s="92"/>
      <c r="Z39" s="27"/>
    </row>
    <row r="40" spans="1:26" ht="15" customHeight="1" x14ac:dyDescent="0.45">
      <c r="A40" s="1">
        <v>2</v>
      </c>
      <c r="B40" s="156"/>
      <c r="C40" s="157"/>
      <c r="D40" s="158"/>
      <c r="E40" s="134"/>
      <c r="F40" s="135"/>
      <c r="G40" s="30"/>
      <c r="H40" s="30"/>
      <c r="I40" s="5"/>
      <c r="J40" s="5"/>
      <c r="K40" s="5"/>
      <c r="L40" s="5"/>
      <c r="M40" s="5"/>
      <c r="N40" s="5"/>
      <c r="O40" s="5"/>
      <c r="P40" s="5"/>
      <c r="Q40" s="5"/>
      <c r="R40" s="5"/>
      <c r="S40" s="5"/>
      <c r="T40" s="5"/>
      <c r="U40" s="80" t="str">
        <f t="shared" si="1"/>
        <v/>
      </c>
      <c r="V40" s="80" t="str">
        <f t="shared" si="2"/>
        <v/>
      </c>
      <c r="W40" s="81" t="str">
        <f t="shared" si="3"/>
        <v/>
      </c>
      <c r="X40" s="81">
        <f t="shared" ref="X40:X88" si="4">COUNTIF($I40:$T40,"○")</f>
        <v>0</v>
      </c>
      <c r="Y40" s="92"/>
      <c r="Z40" s="27"/>
    </row>
    <row r="41" spans="1:26" ht="15" customHeight="1" x14ac:dyDescent="0.45">
      <c r="A41" s="1">
        <v>3</v>
      </c>
      <c r="B41" s="156"/>
      <c r="C41" s="157"/>
      <c r="D41" s="158"/>
      <c r="E41" s="134"/>
      <c r="F41" s="135"/>
      <c r="G41" s="30"/>
      <c r="H41" s="30"/>
      <c r="I41" s="5"/>
      <c r="J41" s="5"/>
      <c r="K41" s="5"/>
      <c r="L41" s="5"/>
      <c r="M41" s="5"/>
      <c r="N41" s="5"/>
      <c r="O41" s="5"/>
      <c r="P41" s="5"/>
      <c r="Q41" s="5"/>
      <c r="R41" s="5"/>
      <c r="S41" s="5"/>
      <c r="T41" s="5"/>
      <c r="U41" s="80" t="str">
        <f t="shared" si="1"/>
        <v/>
      </c>
      <c r="V41" s="80" t="str">
        <f t="shared" si="2"/>
        <v/>
      </c>
      <c r="W41" s="81" t="str">
        <f t="shared" si="3"/>
        <v/>
      </c>
      <c r="X41" s="81">
        <f t="shared" si="4"/>
        <v>0</v>
      </c>
      <c r="Y41" s="92"/>
      <c r="Z41" s="27"/>
    </row>
    <row r="42" spans="1:26" ht="15" customHeight="1" x14ac:dyDescent="0.45">
      <c r="A42" s="1">
        <v>4</v>
      </c>
      <c r="B42" s="156"/>
      <c r="C42" s="157"/>
      <c r="D42" s="158"/>
      <c r="E42" s="134"/>
      <c r="F42" s="135"/>
      <c r="G42" s="30"/>
      <c r="H42" s="30"/>
      <c r="I42" s="5"/>
      <c r="J42" s="5"/>
      <c r="K42" s="5"/>
      <c r="L42" s="5"/>
      <c r="M42" s="5"/>
      <c r="N42" s="5"/>
      <c r="O42" s="5"/>
      <c r="P42" s="5"/>
      <c r="Q42" s="5"/>
      <c r="R42" s="5"/>
      <c r="S42" s="5"/>
      <c r="T42" s="5"/>
      <c r="U42" s="80" t="str">
        <f t="shared" si="1"/>
        <v/>
      </c>
      <c r="V42" s="80" t="str">
        <f t="shared" si="2"/>
        <v/>
      </c>
      <c r="W42" s="81" t="str">
        <f t="shared" si="3"/>
        <v/>
      </c>
      <c r="X42" s="81">
        <f t="shared" si="4"/>
        <v>0</v>
      </c>
      <c r="Y42" s="92"/>
      <c r="Z42" s="27"/>
    </row>
    <row r="43" spans="1:26" ht="15" customHeight="1" x14ac:dyDescent="0.45">
      <c r="A43" s="1">
        <v>5</v>
      </c>
      <c r="B43" s="156"/>
      <c r="C43" s="157"/>
      <c r="D43" s="158"/>
      <c r="E43" s="134"/>
      <c r="F43" s="135"/>
      <c r="G43" s="30"/>
      <c r="H43" s="30"/>
      <c r="I43" s="5"/>
      <c r="J43" s="5"/>
      <c r="K43" s="5"/>
      <c r="L43" s="5"/>
      <c r="M43" s="5"/>
      <c r="N43" s="5"/>
      <c r="O43" s="5"/>
      <c r="P43" s="5"/>
      <c r="Q43" s="5"/>
      <c r="R43" s="5"/>
      <c r="S43" s="5"/>
      <c r="T43" s="5"/>
      <c r="U43" s="80" t="str">
        <f t="shared" si="1"/>
        <v/>
      </c>
      <c r="V43" s="80" t="str">
        <f t="shared" si="2"/>
        <v/>
      </c>
      <c r="W43" s="81" t="str">
        <f t="shared" si="3"/>
        <v/>
      </c>
      <c r="X43" s="81">
        <f t="shared" si="4"/>
        <v>0</v>
      </c>
      <c r="Y43" s="92"/>
      <c r="Z43" s="27"/>
    </row>
    <row r="44" spans="1:26" ht="15" hidden="1" customHeight="1" outlineLevel="1" x14ac:dyDescent="0.45">
      <c r="A44" s="1">
        <v>6</v>
      </c>
      <c r="B44" s="156"/>
      <c r="C44" s="157"/>
      <c r="D44" s="158"/>
      <c r="E44" s="134"/>
      <c r="F44" s="135"/>
      <c r="G44" s="30"/>
      <c r="H44" s="30"/>
      <c r="I44" s="5"/>
      <c r="J44" s="5"/>
      <c r="K44" s="5"/>
      <c r="L44" s="5"/>
      <c r="M44" s="5"/>
      <c r="N44" s="5"/>
      <c r="O44" s="5"/>
      <c r="P44" s="5"/>
      <c r="Q44" s="5"/>
      <c r="R44" s="5"/>
      <c r="S44" s="5"/>
      <c r="T44" s="5"/>
      <c r="U44" s="80" t="str">
        <f t="shared" si="1"/>
        <v/>
      </c>
      <c r="V44" s="80" t="str">
        <f t="shared" si="2"/>
        <v/>
      </c>
      <c r="W44" s="81" t="str">
        <f t="shared" si="3"/>
        <v/>
      </c>
      <c r="X44" s="81">
        <f t="shared" si="4"/>
        <v>0</v>
      </c>
      <c r="Y44" s="92"/>
      <c r="Z44" s="27"/>
    </row>
    <row r="45" spans="1:26" ht="15" hidden="1" customHeight="1" outlineLevel="1" x14ac:dyDescent="0.45">
      <c r="A45" s="1">
        <v>7</v>
      </c>
      <c r="B45" s="156"/>
      <c r="C45" s="157"/>
      <c r="D45" s="158"/>
      <c r="E45" s="134"/>
      <c r="F45" s="135"/>
      <c r="G45" s="30"/>
      <c r="H45" s="30"/>
      <c r="I45" s="5"/>
      <c r="J45" s="5"/>
      <c r="K45" s="5"/>
      <c r="L45" s="5"/>
      <c r="M45" s="5"/>
      <c r="N45" s="5"/>
      <c r="O45" s="5"/>
      <c r="P45" s="5"/>
      <c r="Q45" s="5"/>
      <c r="R45" s="5"/>
      <c r="S45" s="5"/>
      <c r="T45" s="5"/>
      <c r="U45" s="80" t="str">
        <f t="shared" si="1"/>
        <v/>
      </c>
      <c r="V45" s="80" t="str">
        <f t="shared" si="2"/>
        <v/>
      </c>
      <c r="W45" s="81" t="str">
        <f t="shared" si="3"/>
        <v/>
      </c>
      <c r="X45" s="81">
        <f t="shared" si="4"/>
        <v>0</v>
      </c>
      <c r="Y45" s="92"/>
      <c r="Z45" s="27"/>
    </row>
    <row r="46" spans="1:26" ht="15" hidden="1" customHeight="1" outlineLevel="1" x14ac:dyDescent="0.45">
      <c r="A46" s="1">
        <v>8</v>
      </c>
      <c r="B46" s="156"/>
      <c r="C46" s="157"/>
      <c r="D46" s="158"/>
      <c r="E46" s="134"/>
      <c r="F46" s="135"/>
      <c r="G46" s="30"/>
      <c r="H46" s="30"/>
      <c r="I46" s="5"/>
      <c r="J46" s="5"/>
      <c r="K46" s="5"/>
      <c r="L46" s="5"/>
      <c r="M46" s="5"/>
      <c r="N46" s="5"/>
      <c r="O46" s="5"/>
      <c r="P46" s="5"/>
      <c r="Q46" s="5"/>
      <c r="R46" s="5"/>
      <c r="S46" s="5"/>
      <c r="T46" s="5"/>
      <c r="U46" s="80" t="str">
        <f t="shared" si="1"/>
        <v/>
      </c>
      <c r="V46" s="80" t="str">
        <f t="shared" si="2"/>
        <v/>
      </c>
      <c r="W46" s="81" t="str">
        <f t="shared" si="3"/>
        <v/>
      </c>
      <c r="X46" s="81">
        <f t="shared" si="4"/>
        <v>0</v>
      </c>
      <c r="Y46" s="92"/>
      <c r="Z46" s="27"/>
    </row>
    <row r="47" spans="1:26" ht="15" hidden="1" customHeight="1" outlineLevel="1" x14ac:dyDescent="0.45">
      <c r="A47" s="1">
        <v>9</v>
      </c>
      <c r="B47" s="156"/>
      <c r="C47" s="157"/>
      <c r="D47" s="158"/>
      <c r="E47" s="134"/>
      <c r="F47" s="135"/>
      <c r="G47" s="30"/>
      <c r="H47" s="30"/>
      <c r="I47" s="5"/>
      <c r="J47" s="5"/>
      <c r="K47" s="5"/>
      <c r="L47" s="5"/>
      <c r="M47" s="5"/>
      <c r="N47" s="5"/>
      <c r="O47" s="5"/>
      <c r="P47" s="5"/>
      <c r="Q47" s="5"/>
      <c r="R47" s="5"/>
      <c r="S47" s="5"/>
      <c r="T47" s="5"/>
      <c r="U47" s="80" t="str">
        <f t="shared" si="1"/>
        <v/>
      </c>
      <c r="V47" s="80" t="str">
        <f t="shared" si="2"/>
        <v/>
      </c>
      <c r="W47" s="81" t="str">
        <f t="shared" si="3"/>
        <v/>
      </c>
      <c r="X47" s="81">
        <f t="shared" si="4"/>
        <v>0</v>
      </c>
      <c r="Y47" s="92"/>
      <c r="Z47" s="27"/>
    </row>
    <row r="48" spans="1:26" ht="15" hidden="1" customHeight="1" outlineLevel="1" x14ac:dyDescent="0.45">
      <c r="A48" s="1">
        <v>10</v>
      </c>
      <c r="B48" s="156"/>
      <c r="C48" s="157"/>
      <c r="D48" s="158"/>
      <c r="E48" s="134"/>
      <c r="F48" s="135"/>
      <c r="G48" s="30"/>
      <c r="H48" s="30"/>
      <c r="I48" s="5"/>
      <c r="J48" s="5"/>
      <c r="K48" s="5"/>
      <c r="L48" s="5"/>
      <c r="M48" s="5"/>
      <c r="N48" s="5"/>
      <c r="O48" s="5"/>
      <c r="P48" s="5"/>
      <c r="Q48" s="5"/>
      <c r="R48" s="5"/>
      <c r="S48" s="5"/>
      <c r="T48" s="5"/>
      <c r="U48" s="80" t="str">
        <f t="shared" si="1"/>
        <v/>
      </c>
      <c r="V48" s="80" t="str">
        <f t="shared" si="2"/>
        <v/>
      </c>
      <c r="W48" s="81" t="str">
        <f t="shared" si="3"/>
        <v/>
      </c>
      <c r="X48" s="81">
        <f t="shared" si="4"/>
        <v>0</v>
      </c>
      <c r="Y48" s="92"/>
      <c r="Z48" s="27"/>
    </row>
    <row r="49" spans="1:26" ht="15" hidden="1" customHeight="1" outlineLevel="1" collapsed="1" x14ac:dyDescent="0.45">
      <c r="A49" s="1">
        <v>11</v>
      </c>
      <c r="B49" s="156"/>
      <c r="C49" s="157"/>
      <c r="D49" s="158"/>
      <c r="E49" s="134"/>
      <c r="F49" s="135"/>
      <c r="G49" s="30"/>
      <c r="H49" s="30"/>
      <c r="I49" s="5"/>
      <c r="J49" s="5"/>
      <c r="K49" s="5"/>
      <c r="L49" s="5"/>
      <c r="M49" s="5"/>
      <c r="N49" s="5"/>
      <c r="O49" s="5"/>
      <c r="P49" s="5"/>
      <c r="Q49" s="5"/>
      <c r="R49" s="5"/>
      <c r="S49" s="5"/>
      <c r="T49" s="5"/>
      <c r="U49" s="80" t="str">
        <f t="shared" si="1"/>
        <v/>
      </c>
      <c r="V49" s="80" t="str">
        <f t="shared" si="2"/>
        <v/>
      </c>
      <c r="W49" s="81" t="str">
        <f t="shared" si="3"/>
        <v/>
      </c>
      <c r="X49" s="81">
        <f t="shared" si="4"/>
        <v>0</v>
      </c>
      <c r="Y49" s="92"/>
      <c r="Z49" s="27"/>
    </row>
    <row r="50" spans="1:26" ht="15" hidden="1" customHeight="1" outlineLevel="1" x14ac:dyDescent="0.45">
      <c r="A50" s="1">
        <v>12</v>
      </c>
      <c r="B50" s="156"/>
      <c r="C50" s="157"/>
      <c r="D50" s="158"/>
      <c r="E50" s="134"/>
      <c r="F50" s="135"/>
      <c r="G50" s="30"/>
      <c r="H50" s="30"/>
      <c r="I50" s="5"/>
      <c r="J50" s="5"/>
      <c r="K50" s="5"/>
      <c r="L50" s="5"/>
      <c r="M50" s="5"/>
      <c r="N50" s="5"/>
      <c r="O50" s="5"/>
      <c r="P50" s="5"/>
      <c r="Q50" s="5"/>
      <c r="R50" s="5"/>
      <c r="S50" s="5"/>
      <c r="T50" s="5"/>
      <c r="U50" s="80" t="str">
        <f t="shared" si="1"/>
        <v/>
      </c>
      <c r="V50" s="80" t="str">
        <f t="shared" si="2"/>
        <v/>
      </c>
      <c r="W50" s="81" t="str">
        <f t="shared" si="3"/>
        <v/>
      </c>
      <c r="X50" s="81">
        <f t="shared" si="4"/>
        <v>0</v>
      </c>
      <c r="Y50" s="92"/>
      <c r="Z50" s="27"/>
    </row>
    <row r="51" spans="1:26" ht="15" hidden="1" customHeight="1" outlineLevel="1" x14ac:dyDescent="0.45">
      <c r="A51" s="1">
        <v>13</v>
      </c>
      <c r="B51" s="156"/>
      <c r="C51" s="157"/>
      <c r="D51" s="158"/>
      <c r="E51" s="134"/>
      <c r="F51" s="135"/>
      <c r="G51" s="30"/>
      <c r="H51" s="30"/>
      <c r="I51" s="5"/>
      <c r="J51" s="5"/>
      <c r="K51" s="5"/>
      <c r="L51" s="5"/>
      <c r="M51" s="5"/>
      <c r="N51" s="5"/>
      <c r="O51" s="5"/>
      <c r="P51" s="5"/>
      <c r="Q51" s="5"/>
      <c r="R51" s="5"/>
      <c r="S51" s="5"/>
      <c r="T51" s="5"/>
      <c r="U51" s="80" t="str">
        <f t="shared" si="1"/>
        <v/>
      </c>
      <c r="V51" s="80" t="str">
        <f t="shared" si="2"/>
        <v/>
      </c>
      <c r="W51" s="81" t="str">
        <f t="shared" si="3"/>
        <v/>
      </c>
      <c r="X51" s="81">
        <f t="shared" si="4"/>
        <v>0</v>
      </c>
      <c r="Y51" s="92"/>
      <c r="Z51" s="27"/>
    </row>
    <row r="52" spans="1:26" ht="15" hidden="1" customHeight="1" outlineLevel="1" x14ac:dyDescent="0.45">
      <c r="A52" s="1">
        <v>14</v>
      </c>
      <c r="B52" s="156"/>
      <c r="C52" s="157"/>
      <c r="D52" s="158"/>
      <c r="E52" s="134"/>
      <c r="F52" s="135"/>
      <c r="G52" s="30"/>
      <c r="H52" s="30"/>
      <c r="I52" s="5"/>
      <c r="J52" s="5"/>
      <c r="K52" s="5"/>
      <c r="L52" s="5"/>
      <c r="M52" s="5"/>
      <c r="N52" s="5"/>
      <c r="O52" s="5"/>
      <c r="P52" s="5"/>
      <c r="Q52" s="5"/>
      <c r="R52" s="5"/>
      <c r="S52" s="5"/>
      <c r="T52" s="5"/>
      <c r="U52" s="80" t="str">
        <f t="shared" si="1"/>
        <v/>
      </c>
      <c r="V52" s="80" t="str">
        <f t="shared" si="2"/>
        <v/>
      </c>
      <c r="W52" s="81" t="str">
        <f t="shared" si="3"/>
        <v/>
      </c>
      <c r="X52" s="81">
        <f t="shared" si="4"/>
        <v>0</v>
      </c>
      <c r="Y52" s="92"/>
      <c r="Z52" s="27"/>
    </row>
    <row r="53" spans="1:26" ht="15" hidden="1" customHeight="1" outlineLevel="1" x14ac:dyDescent="0.45">
      <c r="A53" s="1">
        <v>15</v>
      </c>
      <c r="B53" s="156"/>
      <c r="C53" s="157"/>
      <c r="D53" s="158"/>
      <c r="E53" s="134"/>
      <c r="F53" s="135"/>
      <c r="G53" s="30"/>
      <c r="H53" s="30"/>
      <c r="I53" s="5"/>
      <c r="J53" s="5"/>
      <c r="K53" s="5"/>
      <c r="L53" s="5"/>
      <c r="M53" s="5"/>
      <c r="N53" s="5"/>
      <c r="O53" s="5"/>
      <c r="P53" s="5"/>
      <c r="Q53" s="5"/>
      <c r="R53" s="5"/>
      <c r="S53" s="5"/>
      <c r="T53" s="5"/>
      <c r="U53" s="80" t="str">
        <f t="shared" si="1"/>
        <v/>
      </c>
      <c r="V53" s="80" t="str">
        <f t="shared" si="2"/>
        <v/>
      </c>
      <c r="W53" s="81" t="str">
        <f t="shared" si="3"/>
        <v/>
      </c>
      <c r="X53" s="81">
        <f t="shared" si="4"/>
        <v>0</v>
      </c>
      <c r="Y53" s="92"/>
      <c r="Z53" s="27"/>
    </row>
    <row r="54" spans="1:26" ht="15" hidden="1" customHeight="1" outlineLevel="1" x14ac:dyDescent="0.45">
      <c r="A54" s="1">
        <v>16</v>
      </c>
      <c r="B54" s="142"/>
      <c r="C54" s="143"/>
      <c r="D54" s="144"/>
      <c r="E54" s="134"/>
      <c r="F54" s="135"/>
      <c r="G54" s="30"/>
      <c r="H54" s="30"/>
      <c r="I54" s="5"/>
      <c r="J54" s="5"/>
      <c r="K54" s="5"/>
      <c r="L54" s="5"/>
      <c r="M54" s="5"/>
      <c r="N54" s="5"/>
      <c r="O54" s="5"/>
      <c r="P54" s="5"/>
      <c r="Q54" s="5"/>
      <c r="R54" s="5"/>
      <c r="S54" s="5"/>
      <c r="T54" s="5"/>
      <c r="U54" s="80" t="str">
        <f t="shared" si="1"/>
        <v/>
      </c>
      <c r="V54" s="80" t="str">
        <f t="shared" si="2"/>
        <v/>
      </c>
      <c r="W54" s="81" t="str">
        <f t="shared" si="3"/>
        <v/>
      </c>
      <c r="X54" s="81">
        <f t="shared" si="4"/>
        <v>0</v>
      </c>
      <c r="Y54" s="92"/>
      <c r="Z54" s="27"/>
    </row>
    <row r="55" spans="1:26" ht="15" hidden="1" customHeight="1" outlineLevel="1" x14ac:dyDescent="0.45">
      <c r="A55" s="1">
        <v>17</v>
      </c>
      <c r="B55" s="142"/>
      <c r="C55" s="143"/>
      <c r="D55" s="144"/>
      <c r="E55" s="134"/>
      <c r="F55" s="135"/>
      <c r="G55" s="30"/>
      <c r="H55" s="30"/>
      <c r="I55" s="5"/>
      <c r="J55" s="5"/>
      <c r="K55" s="5"/>
      <c r="L55" s="5"/>
      <c r="M55" s="5"/>
      <c r="N55" s="5"/>
      <c r="O55" s="5"/>
      <c r="P55" s="5"/>
      <c r="Q55" s="5"/>
      <c r="R55" s="5"/>
      <c r="S55" s="5"/>
      <c r="T55" s="5"/>
      <c r="U55" s="80" t="str">
        <f t="shared" si="1"/>
        <v/>
      </c>
      <c r="V55" s="80" t="str">
        <f t="shared" si="2"/>
        <v/>
      </c>
      <c r="W55" s="81" t="str">
        <f t="shared" si="3"/>
        <v/>
      </c>
      <c r="X55" s="81">
        <f t="shared" si="4"/>
        <v>0</v>
      </c>
      <c r="Y55" s="92"/>
      <c r="Z55" s="27"/>
    </row>
    <row r="56" spans="1:26" ht="15" hidden="1" customHeight="1" outlineLevel="1" x14ac:dyDescent="0.45">
      <c r="A56" s="1">
        <v>18</v>
      </c>
      <c r="B56" s="142"/>
      <c r="C56" s="143"/>
      <c r="D56" s="144"/>
      <c r="E56" s="134"/>
      <c r="F56" s="135"/>
      <c r="G56" s="30"/>
      <c r="H56" s="30"/>
      <c r="I56" s="5"/>
      <c r="J56" s="5"/>
      <c r="K56" s="5"/>
      <c r="L56" s="5"/>
      <c r="M56" s="5"/>
      <c r="N56" s="5"/>
      <c r="O56" s="5"/>
      <c r="P56" s="5"/>
      <c r="Q56" s="5"/>
      <c r="R56" s="5"/>
      <c r="S56" s="5"/>
      <c r="T56" s="5"/>
      <c r="U56" s="80" t="str">
        <f t="shared" si="1"/>
        <v/>
      </c>
      <c r="V56" s="80" t="str">
        <f t="shared" si="2"/>
        <v/>
      </c>
      <c r="W56" s="81" t="str">
        <f t="shared" si="3"/>
        <v/>
      </c>
      <c r="X56" s="81">
        <f t="shared" si="4"/>
        <v>0</v>
      </c>
      <c r="Y56" s="92"/>
      <c r="Z56" s="27"/>
    </row>
    <row r="57" spans="1:26" ht="15" hidden="1" customHeight="1" outlineLevel="1" x14ac:dyDescent="0.45">
      <c r="A57" s="1">
        <v>19</v>
      </c>
      <c r="B57" s="142"/>
      <c r="C57" s="143"/>
      <c r="D57" s="144"/>
      <c r="E57" s="134"/>
      <c r="F57" s="135"/>
      <c r="G57" s="30"/>
      <c r="H57" s="30"/>
      <c r="I57" s="5"/>
      <c r="J57" s="5"/>
      <c r="K57" s="5"/>
      <c r="L57" s="5"/>
      <c r="M57" s="5"/>
      <c r="N57" s="5"/>
      <c r="O57" s="5"/>
      <c r="P57" s="5"/>
      <c r="Q57" s="5"/>
      <c r="R57" s="5"/>
      <c r="S57" s="5"/>
      <c r="T57" s="5"/>
      <c r="U57" s="80" t="str">
        <f t="shared" si="1"/>
        <v/>
      </c>
      <c r="V57" s="80" t="str">
        <f t="shared" si="2"/>
        <v/>
      </c>
      <c r="W57" s="81" t="str">
        <f t="shared" si="3"/>
        <v/>
      </c>
      <c r="X57" s="81">
        <f t="shared" si="4"/>
        <v>0</v>
      </c>
      <c r="Y57" s="92"/>
      <c r="Z57" s="27"/>
    </row>
    <row r="58" spans="1:26" ht="15" hidden="1" customHeight="1" outlineLevel="1" x14ac:dyDescent="0.45">
      <c r="A58" s="1">
        <v>20</v>
      </c>
      <c r="B58" s="142"/>
      <c r="C58" s="143"/>
      <c r="D58" s="144"/>
      <c r="E58" s="134"/>
      <c r="F58" s="135"/>
      <c r="G58" s="30"/>
      <c r="H58" s="30"/>
      <c r="I58" s="5"/>
      <c r="J58" s="5"/>
      <c r="K58" s="5"/>
      <c r="L58" s="5"/>
      <c r="M58" s="5"/>
      <c r="N58" s="5"/>
      <c r="O58" s="5"/>
      <c r="P58" s="5"/>
      <c r="Q58" s="5"/>
      <c r="R58" s="5"/>
      <c r="S58" s="5"/>
      <c r="T58" s="5"/>
      <c r="U58" s="80" t="str">
        <f t="shared" si="1"/>
        <v/>
      </c>
      <c r="V58" s="80" t="str">
        <f t="shared" si="2"/>
        <v/>
      </c>
      <c r="W58" s="81" t="str">
        <f t="shared" si="3"/>
        <v/>
      </c>
      <c r="X58" s="81">
        <f t="shared" si="4"/>
        <v>0</v>
      </c>
      <c r="Y58" s="92"/>
      <c r="Z58" s="27"/>
    </row>
    <row r="59" spans="1:26" ht="15" hidden="1" customHeight="1" outlineLevel="1" collapsed="1" x14ac:dyDescent="0.45">
      <c r="A59" s="1">
        <v>21</v>
      </c>
      <c r="B59" s="142"/>
      <c r="C59" s="143"/>
      <c r="D59" s="144"/>
      <c r="E59" s="134"/>
      <c r="F59" s="135"/>
      <c r="G59" s="30"/>
      <c r="H59" s="30"/>
      <c r="I59" s="5"/>
      <c r="J59" s="5"/>
      <c r="K59" s="5"/>
      <c r="L59" s="5"/>
      <c r="M59" s="5"/>
      <c r="N59" s="5"/>
      <c r="O59" s="5"/>
      <c r="P59" s="5"/>
      <c r="Q59" s="5"/>
      <c r="R59" s="5"/>
      <c r="S59" s="5"/>
      <c r="T59" s="5"/>
      <c r="U59" s="80" t="str">
        <f t="shared" si="1"/>
        <v/>
      </c>
      <c r="V59" s="80" t="str">
        <f t="shared" si="2"/>
        <v/>
      </c>
      <c r="W59" s="81" t="str">
        <f t="shared" si="3"/>
        <v/>
      </c>
      <c r="X59" s="81">
        <f t="shared" si="4"/>
        <v>0</v>
      </c>
      <c r="Y59" s="92"/>
      <c r="Z59" s="27"/>
    </row>
    <row r="60" spans="1:26" ht="15" hidden="1" customHeight="1" outlineLevel="1" x14ac:dyDescent="0.45">
      <c r="A60" s="1">
        <v>22</v>
      </c>
      <c r="B60" s="142"/>
      <c r="C60" s="143"/>
      <c r="D60" s="144"/>
      <c r="E60" s="134"/>
      <c r="F60" s="135"/>
      <c r="G60" s="30"/>
      <c r="H60" s="30"/>
      <c r="I60" s="5"/>
      <c r="J60" s="5"/>
      <c r="K60" s="5"/>
      <c r="L60" s="5"/>
      <c r="M60" s="5"/>
      <c r="N60" s="5"/>
      <c r="O60" s="5"/>
      <c r="P60" s="5"/>
      <c r="Q60" s="5"/>
      <c r="R60" s="5"/>
      <c r="S60" s="5"/>
      <c r="T60" s="5"/>
      <c r="U60" s="80" t="str">
        <f t="shared" si="1"/>
        <v/>
      </c>
      <c r="V60" s="80" t="str">
        <f t="shared" si="2"/>
        <v/>
      </c>
      <c r="W60" s="81" t="str">
        <f t="shared" si="3"/>
        <v/>
      </c>
      <c r="X60" s="81">
        <f t="shared" si="4"/>
        <v>0</v>
      </c>
      <c r="Y60" s="92"/>
      <c r="Z60" s="27"/>
    </row>
    <row r="61" spans="1:26" ht="15" hidden="1" customHeight="1" outlineLevel="1" x14ac:dyDescent="0.45">
      <c r="A61" s="1">
        <v>23</v>
      </c>
      <c r="B61" s="142"/>
      <c r="C61" s="143"/>
      <c r="D61" s="144"/>
      <c r="E61" s="134"/>
      <c r="F61" s="135"/>
      <c r="G61" s="30"/>
      <c r="H61" s="30"/>
      <c r="I61" s="5"/>
      <c r="J61" s="5"/>
      <c r="K61" s="5"/>
      <c r="L61" s="5"/>
      <c r="M61" s="5"/>
      <c r="N61" s="5"/>
      <c r="O61" s="5"/>
      <c r="P61" s="5"/>
      <c r="Q61" s="5"/>
      <c r="R61" s="5"/>
      <c r="S61" s="5"/>
      <c r="T61" s="5"/>
      <c r="U61" s="80" t="str">
        <f t="shared" si="1"/>
        <v/>
      </c>
      <c r="V61" s="80" t="str">
        <f t="shared" si="2"/>
        <v/>
      </c>
      <c r="W61" s="81" t="str">
        <f t="shared" si="3"/>
        <v/>
      </c>
      <c r="X61" s="81">
        <f t="shared" si="4"/>
        <v>0</v>
      </c>
      <c r="Y61" s="92"/>
      <c r="Z61" s="27"/>
    </row>
    <row r="62" spans="1:26" ht="15" hidden="1" customHeight="1" outlineLevel="1" x14ac:dyDescent="0.45">
      <c r="A62" s="1">
        <v>24</v>
      </c>
      <c r="B62" s="142"/>
      <c r="C62" s="143"/>
      <c r="D62" s="144"/>
      <c r="E62" s="134"/>
      <c r="F62" s="135"/>
      <c r="G62" s="30"/>
      <c r="H62" s="30"/>
      <c r="I62" s="5"/>
      <c r="J62" s="5"/>
      <c r="K62" s="5"/>
      <c r="L62" s="5"/>
      <c r="M62" s="5"/>
      <c r="N62" s="5"/>
      <c r="O62" s="5"/>
      <c r="P62" s="5"/>
      <c r="Q62" s="5"/>
      <c r="R62" s="5"/>
      <c r="S62" s="5"/>
      <c r="T62" s="5"/>
      <c r="U62" s="80" t="str">
        <f t="shared" si="1"/>
        <v/>
      </c>
      <c r="V62" s="80" t="str">
        <f t="shared" si="2"/>
        <v/>
      </c>
      <c r="W62" s="81" t="str">
        <f t="shared" si="3"/>
        <v/>
      </c>
      <c r="X62" s="81">
        <f t="shared" si="4"/>
        <v>0</v>
      </c>
      <c r="Y62" s="92"/>
      <c r="Z62" s="27"/>
    </row>
    <row r="63" spans="1:26" ht="15" hidden="1" customHeight="1" outlineLevel="1" x14ac:dyDescent="0.45">
      <c r="A63" s="1">
        <v>25</v>
      </c>
      <c r="B63" s="142"/>
      <c r="C63" s="143"/>
      <c r="D63" s="144"/>
      <c r="E63" s="134"/>
      <c r="F63" s="135"/>
      <c r="G63" s="30"/>
      <c r="H63" s="30"/>
      <c r="I63" s="5"/>
      <c r="J63" s="5"/>
      <c r="K63" s="5"/>
      <c r="L63" s="5"/>
      <c r="M63" s="5"/>
      <c r="N63" s="5"/>
      <c r="O63" s="5"/>
      <c r="P63" s="5"/>
      <c r="Q63" s="5"/>
      <c r="R63" s="5"/>
      <c r="S63" s="5"/>
      <c r="T63" s="5"/>
      <c r="U63" s="80" t="str">
        <f t="shared" si="1"/>
        <v/>
      </c>
      <c r="V63" s="80" t="str">
        <f t="shared" si="2"/>
        <v/>
      </c>
      <c r="W63" s="81" t="str">
        <f t="shared" si="3"/>
        <v/>
      </c>
      <c r="X63" s="81">
        <f t="shared" si="4"/>
        <v>0</v>
      </c>
      <c r="Y63" s="92"/>
      <c r="Z63" s="27"/>
    </row>
    <row r="64" spans="1:26" ht="15" hidden="1" customHeight="1" outlineLevel="1" x14ac:dyDescent="0.45">
      <c r="A64" s="1">
        <v>26</v>
      </c>
      <c r="B64" s="142"/>
      <c r="C64" s="143"/>
      <c r="D64" s="144"/>
      <c r="E64" s="134"/>
      <c r="F64" s="135"/>
      <c r="G64" s="30"/>
      <c r="H64" s="30"/>
      <c r="I64" s="5"/>
      <c r="J64" s="5"/>
      <c r="K64" s="5"/>
      <c r="L64" s="5"/>
      <c r="M64" s="5"/>
      <c r="N64" s="5"/>
      <c r="O64" s="5"/>
      <c r="P64" s="5"/>
      <c r="Q64" s="5"/>
      <c r="R64" s="5"/>
      <c r="S64" s="5"/>
      <c r="T64" s="5"/>
      <c r="U64" s="80" t="str">
        <f t="shared" si="1"/>
        <v/>
      </c>
      <c r="V64" s="80" t="str">
        <f t="shared" si="2"/>
        <v/>
      </c>
      <c r="W64" s="81" t="str">
        <f t="shared" si="3"/>
        <v/>
      </c>
      <c r="X64" s="81">
        <f t="shared" si="4"/>
        <v>0</v>
      </c>
      <c r="Y64" s="92"/>
      <c r="Z64" s="27"/>
    </row>
    <row r="65" spans="1:26" ht="15" hidden="1" customHeight="1" outlineLevel="1" x14ac:dyDescent="0.45">
      <c r="A65" s="1">
        <v>27</v>
      </c>
      <c r="B65" s="142"/>
      <c r="C65" s="143"/>
      <c r="D65" s="144"/>
      <c r="E65" s="134"/>
      <c r="F65" s="135"/>
      <c r="G65" s="30"/>
      <c r="H65" s="30"/>
      <c r="I65" s="5"/>
      <c r="J65" s="5"/>
      <c r="K65" s="5"/>
      <c r="L65" s="5"/>
      <c r="M65" s="5"/>
      <c r="N65" s="5"/>
      <c r="O65" s="5"/>
      <c r="P65" s="5"/>
      <c r="Q65" s="5"/>
      <c r="R65" s="5"/>
      <c r="S65" s="5"/>
      <c r="T65" s="5"/>
      <c r="U65" s="80" t="str">
        <f t="shared" si="1"/>
        <v/>
      </c>
      <c r="V65" s="80" t="str">
        <f t="shared" si="2"/>
        <v/>
      </c>
      <c r="W65" s="81" t="str">
        <f t="shared" si="3"/>
        <v/>
      </c>
      <c r="X65" s="81">
        <f t="shared" si="4"/>
        <v>0</v>
      </c>
      <c r="Y65" s="92"/>
      <c r="Z65" s="27"/>
    </row>
    <row r="66" spans="1:26" ht="15" hidden="1" customHeight="1" outlineLevel="1" x14ac:dyDescent="0.45">
      <c r="A66" s="1">
        <v>28</v>
      </c>
      <c r="B66" s="142"/>
      <c r="C66" s="143"/>
      <c r="D66" s="144"/>
      <c r="E66" s="134"/>
      <c r="F66" s="135"/>
      <c r="G66" s="30"/>
      <c r="H66" s="30"/>
      <c r="I66" s="5"/>
      <c r="J66" s="5"/>
      <c r="K66" s="5"/>
      <c r="L66" s="5"/>
      <c r="M66" s="5"/>
      <c r="N66" s="5"/>
      <c r="O66" s="5"/>
      <c r="P66" s="5"/>
      <c r="Q66" s="5"/>
      <c r="R66" s="5"/>
      <c r="S66" s="5"/>
      <c r="T66" s="5"/>
      <c r="U66" s="80" t="str">
        <f t="shared" si="1"/>
        <v/>
      </c>
      <c r="V66" s="80" t="str">
        <f t="shared" si="2"/>
        <v/>
      </c>
      <c r="W66" s="81" t="str">
        <f t="shared" si="3"/>
        <v/>
      </c>
      <c r="X66" s="81">
        <f t="shared" si="4"/>
        <v>0</v>
      </c>
      <c r="Y66" s="92"/>
      <c r="Z66" s="27"/>
    </row>
    <row r="67" spans="1:26" ht="15" hidden="1" customHeight="1" outlineLevel="1" x14ac:dyDescent="0.45">
      <c r="A67" s="1">
        <v>29</v>
      </c>
      <c r="B67" s="142"/>
      <c r="C67" s="143"/>
      <c r="D67" s="144"/>
      <c r="E67" s="134"/>
      <c r="F67" s="135"/>
      <c r="G67" s="30"/>
      <c r="H67" s="30"/>
      <c r="I67" s="5"/>
      <c r="J67" s="5"/>
      <c r="K67" s="5"/>
      <c r="L67" s="5"/>
      <c r="M67" s="5"/>
      <c r="N67" s="5"/>
      <c r="O67" s="5"/>
      <c r="P67" s="5"/>
      <c r="Q67" s="5"/>
      <c r="R67" s="5"/>
      <c r="S67" s="5"/>
      <c r="T67" s="5"/>
      <c r="U67" s="80" t="str">
        <f t="shared" si="1"/>
        <v/>
      </c>
      <c r="V67" s="80" t="str">
        <f t="shared" si="2"/>
        <v/>
      </c>
      <c r="W67" s="81" t="str">
        <f t="shared" si="3"/>
        <v/>
      </c>
      <c r="X67" s="81">
        <f t="shared" si="4"/>
        <v>0</v>
      </c>
      <c r="Y67" s="92"/>
      <c r="Z67" s="27"/>
    </row>
    <row r="68" spans="1:26" ht="15" hidden="1" customHeight="1" outlineLevel="1" x14ac:dyDescent="0.45">
      <c r="A68" s="1">
        <v>30</v>
      </c>
      <c r="B68" s="142"/>
      <c r="C68" s="143"/>
      <c r="D68" s="144"/>
      <c r="E68" s="134"/>
      <c r="F68" s="135"/>
      <c r="G68" s="30"/>
      <c r="H68" s="30"/>
      <c r="I68" s="5"/>
      <c r="J68" s="5"/>
      <c r="K68" s="5"/>
      <c r="L68" s="5"/>
      <c r="M68" s="5"/>
      <c r="N68" s="5"/>
      <c r="O68" s="5"/>
      <c r="P68" s="5"/>
      <c r="Q68" s="5"/>
      <c r="R68" s="5"/>
      <c r="S68" s="5"/>
      <c r="T68" s="5"/>
      <c r="U68" s="80" t="str">
        <f t="shared" si="1"/>
        <v/>
      </c>
      <c r="V68" s="80" t="str">
        <f t="shared" si="2"/>
        <v/>
      </c>
      <c r="W68" s="81" t="str">
        <f t="shared" si="3"/>
        <v/>
      </c>
      <c r="X68" s="81">
        <f t="shared" si="4"/>
        <v>0</v>
      </c>
      <c r="Y68" s="92"/>
      <c r="Z68" s="27"/>
    </row>
    <row r="69" spans="1:26" ht="15" hidden="1" customHeight="1" outlineLevel="1" x14ac:dyDescent="0.45">
      <c r="A69" s="1">
        <v>31</v>
      </c>
      <c r="B69" s="142"/>
      <c r="C69" s="143"/>
      <c r="D69" s="144"/>
      <c r="E69" s="134"/>
      <c r="F69" s="135"/>
      <c r="G69" s="30"/>
      <c r="H69" s="30"/>
      <c r="I69" s="5"/>
      <c r="J69" s="5"/>
      <c r="K69" s="5"/>
      <c r="L69" s="5"/>
      <c r="M69" s="5"/>
      <c r="N69" s="5"/>
      <c r="O69" s="5"/>
      <c r="P69" s="5"/>
      <c r="Q69" s="5"/>
      <c r="R69" s="5"/>
      <c r="S69" s="5"/>
      <c r="T69" s="5"/>
      <c r="U69" s="80" t="str">
        <f t="shared" si="1"/>
        <v/>
      </c>
      <c r="V69" s="80" t="str">
        <f t="shared" si="2"/>
        <v/>
      </c>
      <c r="W69" s="81" t="str">
        <f t="shared" si="3"/>
        <v/>
      </c>
      <c r="X69" s="81">
        <f t="shared" si="4"/>
        <v>0</v>
      </c>
      <c r="Y69" s="92"/>
      <c r="Z69" s="27"/>
    </row>
    <row r="70" spans="1:26" ht="15" hidden="1" customHeight="1" outlineLevel="1" x14ac:dyDescent="0.45">
      <c r="A70" s="1">
        <v>32</v>
      </c>
      <c r="B70" s="142"/>
      <c r="C70" s="143"/>
      <c r="D70" s="144"/>
      <c r="E70" s="134"/>
      <c r="F70" s="135"/>
      <c r="G70" s="30"/>
      <c r="H70" s="30"/>
      <c r="I70" s="5"/>
      <c r="J70" s="5"/>
      <c r="K70" s="5"/>
      <c r="L70" s="5"/>
      <c r="M70" s="5"/>
      <c r="N70" s="5"/>
      <c r="O70" s="5"/>
      <c r="P70" s="5"/>
      <c r="Q70" s="5"/>
      <c r="R70" s="5"/>
      <c r="S70" s="5"/>
      <c r="T70" s="5"/>
      <c r="U70" s="80" t="str">
        <f t="shared" si="1"/>
        <v/>
      </c>
      <c r="V70" s="80" t="str">
        <f t="shared" si="2"/>
        <v/>
      </c>
      <c r="W70" s="81" t="str">
        <f t="shared" si="3"/>
        <v/>
      </c>
      <c r="X70" s="81">
        <f t="shared" si="4"/>
        <v>0</v>
      </c>
      <c r="Y70" s="92"/>
      <c r="Z70" s="27"/>
    </row>
    <row r="71" spans="1:26" ht="15" hidden="1" customHeight="1" outlineLevel="1" x14ac:dyDescent="0.45">
      <c r="A71" s="1">
        <v>33</v>
      </c>
      <c r="B71" s="142"/>
      <c r="C71" s="143"/>
      <c r="D71" s="144"/>
      <c r="E71" s="134"/>
      <c r="F71" s="135"/>
      <c r="G71" s="30"/>
      <c r="H71" s="30"/>
      <c r="I71" s="5"/>
      <c r="J71" s="5"/>
      <c r="K71" s="5"/>
      <c r="L71" s="5"/>
      <c r="M71" s="5"/>
      <c r="N71" s="5"/>
      <c r="O71" s="5"/>
      <c r="P71" s="5"/>
      <c r="Q71" s="5"/>
      <c r="R71" s="5"/>
      <c r="S71" s="5"/>
      <c r="T71" s="5"/>
      <c r="U71" s="80" t="str">
        <f t="shared" ref="U71:U88" si="5">IF($B71="","",INDEX(価格,MATCH($B71,商品,0)))</f>
        <v/>
      </c>
      <c r="V71" s="80" t="str">
        <f t="shared" ref="V71:V88" si="6">IF($B$29="定期",IF(COUNTA($B$39:$D$88)&lt;=1,"",IF(U71="","",U71*0.8)),"")</f>
        <v/>
      </c>
      <c r="W71" s="81" t="str">
        <f t="shared" si="3"/>
        <v/>
      </c>
      <c r="X71" s="81">
        <f t="shared" si="4"/>
        <v>0</v>
      </c>
      <c r="Y71" s="92"/>
      <c r="Z71" s="27"/>
    </row>
    <row r="72" spans="1:26" ht="15" hidden="1" customHeight="1" outlineLevel="1" x14ac:dyDescent="0.45">
      <c r="A72" s="1">
        <v>34</v>
      </c>
      <c r="B72" s="142"/>
      <c r="C72" s="143"/>
      <c r="D72" s="144"/>
      <c r="E72" s="134"/>
      <c r="F72" s="135"/>
      <c r="G72" s="30"/>
      <c r="H72" s="30"/>
      <c r="I72" s="5"/>
      <c r="J72" s="5"/>
      <c r="K72" s="5"/>
      <c r="L72" s="5"/>
      <c r="M72" s="5"/>
      <c r="N72" s="5"/>
      <c r="O72" s="5"/>
      <c r="P72" s="5"/>
      <c r="Q72" s="5"/>
      <c r="R72" s="5"/>
      <c r="S72" s="5"/>
      <c r="T72" s="5"/>
      <c r="U72" s="80" t="str">
        <f t="shared" si="5"/>
        <v/>
      </c>
      <c r="V72" s="80" t="str">
        <f t="shared" si="6"/>
        <v/>
      </c>
      <c r="W72" s="81" t="str">
        <f t="shared" si="3"/>
        <v/>
      </c>
      <c r="X72" s="81">
        <f t="shared" si="4"/>
        <v>0</v>
      </c>
      <c r="Y72" s="92"/>
      <c r="Z72" s="27"/>
    </row>
    <row r="73" spans="1:26" ht="15" hidden="1" customHeight="1" outlineLevel="1" x14ac:dyDescent="0.45">
      <c r="A73" s="1">
        <v>35</v>
      </c>
      <c r="B73" s="142"/>
      <c r="C73" s="143"/>
      <c r="D73" s="144"/>
      <c r="E73" s="134"/>
      <c r="F73" s="135"/>
      <c r="G73" s="30"/>
      <c r="H73" s="30"/>
      <c r="I73" s="5"/>
      <c r="J73" s="5"/>
      <c r="K73" s="5"/>
      <c r="L73" s="5"/>
      <c r="M73" s="5"/>
      <c r="N73" s="5"/>
      <c r="O73" s="5"/>
      <c r="P73" s="5"/>
      <c r="Q73" s="5"/>
      <c r="R73" s="5"/>
      <c r="S73" s="5"/>
      <c r="T73" s="5"/>
      <c r="U73" s="80" t="str">
        <f t="shared" si="5"/>
        <v/>
      </c>
      <c r="V73" s="80" t="str">
        <f t="shared" si="6"/>
        <v/>
      </c>
      <c r="W73" s="81" t="str">
        <f t="shared" si="3"/>
        <v/>
      </c>
      <c r="X73" s="81">
        <f t="shared" si="4"/>
        <v>0</v>
      </c>
      <c r="Y73" s="92"/>
      <c r="Z73" s="27"/>
    </row>
    <row r="74" spans="1:26" ht="15" hidden="1" customHeight="1" outlineLevel="1" x14ac:dyDescent="0.45">
      <c r="A74" s="1">
        <v>36</v>
      </c>
      <c r="B74" s="142"/>
      <c r="C74" s="143"/>
      <c r="D74" s="144"/>
      <c r="E74" s="134"/>
      <c r="F74" s="135"/>
      <c r="G74" s="30"/>
      <c r="H74" s="30"/>
      <c r="I74" s="5"/>
      <c r="J74" s="5"/>
      <c r="K74" s="5"/>
      <c r="L74" s="5"/>
      <c r="M74" s="5"/>
      <c r="N74" s="5"/>
      <c r="O74" s="5"/>
      <c r="P74" s="5"/>
      <c r="Q74" s="5"/>
      <c r="R74" s="5"/>
      <c r="S74" s="5"/>
      <c r="T74" s="5"/>
      <c r="U74" s="80" t="str">
        <f t="shared" si="5"/>
        <v/>
      </c>
      <c r="V74" s="80" t="str">
        <f t="shared" si="6"/>
        <v/>
      </c>
      <c r="W74" s="81" t="str">
        <f t="shared" si="3"/>
        <v/>
      </c>
      <c r="X74" s="81">
        <f t="shared" si="4"/>
        <v>0</v>
      </c>
      <c r="Y74" s="92"/>
      <c r="Z74" s="27"/>
    </row>
    <row r="75" spans="1:26" ht="15" hidden="1" customHeight="1" outlineLevel="1" x14ac:dyDescent="0.45">
      <c r="A75" s="1">
        <v>37</v>
      </c>
      <c r="B75" s="142"/>
      <c r="C75" s="143"/>
      <c r="D75" s="144"/>
      <c r="E75" s="134"/>
      <c r="F75" s="135"/>
      <c r="G75" s="30"/>
      <c r="H75" s="30"/>
      <c r="I75" s="5"/>
      <c r="J75" s="5"/>
      <c r="K75" s="5"/>
      <c r="L75" s="5"/>
      <c r="M75" s="5"/>
      <c r="N75" s="5"/>
      <c r="O75" s="5"/>
      <c r="P75" s="5"/>
      <c r="Q75" s="5"/>
      <c r="R75" s="5"/>
      <c r="S75" s="5"/>
      <c r="T75" s="5"/>
      <c r="U75" s="80" t="str">
        <f t="shared" si="5"/>
        <v/>
      </c>
      <c r="V75" s="80" t="str">
        <f t="shared" si="6"/>
        <v/>
      </c>
      <c r="W75" s="81" t="str">
        <f t="shared" si="3"/>
        <v/>
      </c>
      <c r="X75" s="81">
        <f t="shared" si="4"/>
        <v>0</v>
      </c>
      <c r="Y75" s="92"/>
      <c r="Z75" s="27"/>
    </row>
    <row r="76" spans="1:26" ht="15" hidden="1" customHeight="1" outlineLevel="1" x14ac:dyDescent="0.45">
      <c r="A76" s="1">
        <v>38</v>
      </c>
      <c r="B76" s="142"/>
      <c r="C76" s="143"/>
      <c r="D76" s="144"/>
      <c r="E76" s="134"/>
      <c r="F76" s="135"/>
      <c r="G76" s="30"/>
      <c r="H76" s="30"/>
      <c r="I76" s="5"/>
      <c r="J76" s="5"/>
      <c r="K76" s="5"/>
      <c r="L76" s="5"/>
      <c r="M76" s="5"/>
      <c r="N76" s="5"/>
      <c r="O76" s="5"/>
      <c r="P76" s="5"/>
      <c r="Q76" s="5"/>
      <c r="R76" s="5"/>
      <c r="S76" s="5"/>
      <c r="T76" s="5"/>
      <c r="U76" s="80" t="str">
        <f t="shared" si="5"/>
        <v/>
      </c>
      <c r="V76" s="80" t="str">
        <f t="shared" si="6"/>
        <v/>
      </c>
      <c r="W76" s="81" t="str">
        <f t="shared" si="3"/>
        <v/>
      </c>
      <c r="X76" s="81">
        <f t="shared" si="4"/>
        <v>0</v>
      </c>
      <c r="Y76" s="92"/>
      <c r="Z76" s="27"/>
    </row>
    <row r="77" spans="1:26" ht="15" hidden="1" customHeight="1" outlineLevel="1" x14ac:dyDescent="0.45">
      <c r="A77" s="1">
        <v>39</v>
      </c>
      <c r="B77" s="142"/>
      <c r="C77" s="143"/>
      <c r="D77" s="144"/>
      <c r="E77" s="134"/>
      <c r="F77" s="135"/>
      <c r="G77" s="30"/>
      <c r="H77" s="30"/>
      <c r="I77" s="5"/>
      <c r="J77" s="5"/>
      <c r="K77" s="5"/>
      <c r="L77" s="5"/>
      <c r="M77" s="5"/>
      <c r="N77" s="5"/>
      <c r="O77" s="5"/>
      <c r="P77" s="5"/>
      <c r="Q77" s="5"/>
      <c r="R77" s="5"/>
      <c r="S77" s="5"/>
      <c r="T77" s="5"/>
      <c r="U77" s="80" t="str">
        <f t="shared" si="5"/>
        <v/>
      </c>
      <c r="V77" s="80" t="str">
        <f t="shared" si="6"/>
        <v/>
      </c>
      <c r="W77" s="81" t="str">
        <f t="shared" si="3"/>
        <v/>
      </c>
      <c r="X77" s="81">
        <f t="shared" si="4"/>
        <v>0</v>
      </c>
      <c r="Y77" s="92"/>
      <c r="Z77" s="27"/>
    </row>
    <row r="78" spans="1:26" ht="15" hidden="1" customHeight="1" outlineLevel="1" x14ac:dyDescent="0.45">
      <c r="A78" s="1">
        <v>40</v>
      </c>
      <c r="B78" s="142"/>
      <c r="C78" s="143"/>
      <c r="D78" s="144"/>
      <c r="E78" s="134"/>
      <c r="F78" s="135"/>
      <c r="G78" s="30"/>
      <c r="H78" s="30"/>
      <c r="I78" s="5"/>
      <c r="J78" s="5"/>
      <c r="K78" s="5"/>
      <c r="L78" s="5"/>
      <c r="M78" s="5"/>
      <c r="N78" s="5"/>
      <c r="O78" s="5"/>
      <c r="P78" s="5"/>
      <c r="Q78" s="5"/>
      <c r="R78" s="5"/>
      <c r="S78" s="5"/>
      <c r="T78" s="5"/>
      <c r="U78" s="80" t="str">
        <f t="shared" si="5"/>
        <v/>
      </c>
      <c r="V78" s="80" t="str">
        <f t="shared" si="6"/>
        <v/>
      </c>
      <c r="W78" s="81" t="str">
        <f t="shared" si="3"/>
        <v/>
      </c>
      <c r="X78" s="81">
        <f t="shared" si="4"/>
        <v>0</v>
      </c>
      <c r="Y78" s="92"/>
      <c r="Z78" s="27"/>
    </row>
    <row r="79" spans="1:26" ht="15" hidden="1" customHeight="1" outlineLevel="1" x14ac:dyDescent="0.45">
      <c r="A79" s="1">
        <v>41</v>
      </c>
      <c r="B79" s="142"/>
      <c r="C79" s="143"/>
      <c r="D79" s="144"/>
      <c r="E79" s="134"/>
      <c r="F79" s="135"/>
      <c r="G79" s="30"/>
      <c r="H79" s="30"/>
      <c r="I79" s="5"/>
      <c r="J79" s="5"/>
      <c r="K79" s="5"/>
      <c r="L79" s="5"/>
      <c r="M79" s="5"/>
      <c r="N79" s="5"/>
      <c r="O79" s="5"/>
      <c r="P79" s="5"/>
      <c r="Q79" s="5"/>
      <c r="R79" s="5"/>
      <c r="S79" s="5"/>
      <c r="T79" s="5"/>
      <c r="U79" s="80" t="str">
        <f t="shared" si="5"/>
        <v/>
      </c>
      <c r="V79" s="80" t="str">
        <f t="shared" si="6"/>
        <v/>
      </c>
      <c r="W79" s="81" t="str">
        <f t="shared" si="3"/>
        <v/>
      </c>
      <c r="X79" s="81">
        <f t="shared" si="4"/>
        <v>0</v>
      </c>
      <c r="Y79" s="92"/>
      <c r="Z79" s="27"/>
    </row>
    <row r="80" spans="1:26" ht="15" hidden="1" customHeight="1" outlineLevel="1" x14ac:dyDescent="0.45">
      <c r="A80" s="1">
        <v>42</v>
      </c>
      <c r="B80" s="142"/>
      <c r="C80" s="143"/>
      <c r="D80" s="144"/>
      <c r="E80" s="134"/>
      <c r="F80" s="135"/>
      <c r="G80" s="30"/>
      <c r="H80" s="30"/>
      <c r="I80" s="5"/>
      <c r="J80" s="5"/>
      <c r="K80" s="5"/>
      <c r="L80" s="5"/>
      <c r="M80" s="5"/>
      <c r="N80" s="5"/>
      <c r="O80" s="5"/>
      <c r="P80" s="5"/>
      <c r="Q80" s="5"/>
      <c r="R80" s="5"/>
      <c r="S80" s="5"/>
      <c r="T80" s="5"/>
      <c r="U80" s="80" t="str">
        <f t="shared" si="5"/>
        <v/>
      </c>
      <c r="V80" s="80" t="str">
        <f t="shared" si="6"/>
        <v/>
      </c>
      <c r="W80" s="81" t="str">
        <f t="shared" si="3"/>
        <v/>
      </c>
      <c r="X80" s="81">
        <f t="shared" si="4"/>
        <v>0</v>
      </c>
      <c r="Y80" s="92"/>
      <c r="Z80" s="27"/>
    </row>
    <row r="81" spans="1:26" ht="15" hidden="1" customHeight="1" outlineLevel="1" x14ac:dyDescent="0.45">
      <c r="A81" s="1">
        <v>43</v>
      </c>
      <c r="B81" s="142"/>
      <c r="C81" s="143"/>
      <c r="D81" s="144"/>
      <c r="E81" s="134"/>
      <c r="F81" s="135"/>
      <c r="G81" s="30"/>
      <c r="H81" s="30"/>
      <c r="I81" s="5"/>
      <c r="J81" s="5"/>
      <c r="K81" s="5"/>
      <c r="L81" s="5"/>
      <c r="M81" s="5"/>
      <c r="N81" s="5"/>
      <c r="O81" s="5"/>
      <c r="P81" s="5"/>
      <c r="Q81" s="5"/>
      <c r="R81" s="5"/>
      <c r="S81" s="5"/>
      <c r="T81" s="5"/>
      <c r="U81" s="80" t="str">
        <f t="shared" si="5"/>
        <v/>
      </c>
      <c r="V81" s="80" t="str">
        <f t="shared" si="6"/>
        <v/>
      </c>
      <c r="W81" s="81" t="str">
        <f t="shared" si="3"/>
        <v/>
      </c>
      <c r="X81" s="81">
        <f t="shared" si="4"/>
        <v>0</v>
      </c>
      <c r="Y81" s="92"/>
      <c r="Z81" s="27"/>
    </row>
    <row r="82" spans="1:26" ht="15" hidden="1" customHeight="1" outlineLevel="1" x14ac:dyDescent="0.45">
      <c r="A82" s="1">
        <v>44</v>
      </c>
      <c r="B82" s="142"/>
      <c r="C82" s="143"/>
      <c r="D82" s="144"/>
      <c r="E82" s="134"/>
      <c r="F82" s="135"/>
      <c r="G82" s="30"/>
      <c r="H82" s="30"/>
      <c r="I82" s="5"/>
      <c r="J82" s="5"/>
      <c r="K82" s="5"/>
      <c r="L82" s="5"/>
      <c r="M82" s="5"/>
      <c r="N82" s="5"/>
      <c r="O82" s="5"/>
      <c r="P82" s="5"/>
      <c r="Q82" s="5"/>
      <c r="R82" s="5"/>
      <c r="S82" s="5"/>
      <c r="T82" s="5"/>
      <c r="U82" s="80" t="str">
        <f t="shared" si="5"/>
        <v/>
      </c>
      <c r="V82" s="80" t="str">
        <f t="shared" si="6"/>
        <v/>
      </c>
      <c r="W82" s="81" t="str">
        <f t="shared" si="3"/>
        <v/>
      </c>
      <c r="X82" s="81">
        <f t="shared" si="4"/>
        <v>0</v>
      </c>
      <c r="Y82" s="92"/>
      <c r="Z82" s="27"/>
    </row>
    <row r="83" spans="1:26" ht="15" hidden="1" customHeight="1" outlineLevel="1" x14ac:dyDescent="0.45">
      <c r="A83" s="1">
        <v>45</v>
      </c>
      <c r="B83" s="142"/>
      <c r="C83" s="143"/>
      <c r="D83" s="144"/>
      <c r="E83" s="134"/>
      <c r="F83" s="135"/>
      <c r="G83" s="30"/>
      <c r="H83" s="30"/>
      <c r="I83" s="5"/>
      <c r="J83" s="5"/>
      <c r="K83" s="5"/>
      <c r="L83" s="5"/>
      <c r="M83" s="5"/>
      <c r="N83" s="5"/>
      <c r="O83" s="5"/>
      <c r="P83" s="5"/>
      <c r="Q83" s="5"/>
      <c r="R83" s="5"/>
      <c r="S83" s="5"/>
      <c r="T83" s="5"/>
      <c r="U83" s="80" t="str">
        <f t="shared" si="5"/>
        <v/>
      </c>
      <c r="V83" s="80" t="str">
        <f t="shared" si="6"/>
        <v/>
      </c>
      <c r="W83" s="81" t="str">
        <f t="shared" si="3"/>
        <v/>
      </c>
      <c r="X83" s="81">
        <f t="shared" si="4"/>
        <v>0</v>
      </c>
      <c r="Y83" s="92"/>
      <c r="Z83" s="27"/>
    </row>
    <row r="84" spans="1:26" ht="15" hidden="1" customHeight="1" outlineLevel="1" x14ac:dyDescent="0.45">
      <c r="A84" s="1">
        <v>46</v>
      </c>
      <c r="B84" s="142"/>
      <c r="C84" s="143"/>
      <c r="D84" s="144"/>
      <c r="E84" s="134"/>
      <c r="F84" s="135"/>
      <c r="G84" s="30"/>
      <c r="H84" s="30"/>
      <c r="I84" s="5"/>
      <c r="J84" s="5"/>
      <c r="K84" s="5"/>
      <c r="L84" s="5"/>
      <c r="M84" s="5"/>
      <c r="N84" s="5"/>
      <c r="O84" s="5"/>
      <c r="P84" s="5"/>
      <c r="Q84" s="5"/>
      <c r="R84" s="5"/>
      <c r="S84" s="5"/>
      <c r="T84" s="5"/>
      <c r="U84" s="80" t="str">
        <f t="shared" si="5"/>
        <v/>
      </c>
      <c r="V84" s="80" t="str">
        <f t="shared" si="6"/>
        <v/>
      </c>
      <c r="W84" s="81" t="str">
        <f t="shared" si="3"/>
        <v/>
      </c>
      <c r="X84" s="81">
        <f t="shared" si="4"/>
        <v>0</v>
      </c>
      <c r="Y84" s="92"/>
      <c r="Z84" s="27"/>
    </row>
    <row r="85" spans="1:26" ht="15" hidden="1" customHeight="1" outlineLevel="1" x14ac:dyDescent="0.45">
      <c r="A85" s="1">
        <v>47</v>
      </c>
      <c r="B85" s="142"/>
      <c r="C85" s="143"/>
      <c r="D85" s="144"/>
      <c r="E85" s="134"/>
      <c r="F85" s="135"/>
      <c r="G85" s="30"/>
      <c r="H85" s="30"/>
      <c r="I85" s="5"/>
      <c r="J85" s="5"/>
      <c r="K85" s="5"/>
      <c r="L85" s="5"/>
      <c r="M85" s="5"/>
      <c r="N85" s="5"/>
      <c r="O85" s="5"/>
      <c r="P85" s="5"/>
      <c r="Q85" s="5"/>
      <c r="R85" s="5"/>
      <c r="S85" s="5"/>
      <c r="T85" s="5"/>
      <c r="U85" s="80" t="str">
        <f t="shared" si="5"/>
        <v/>
      </c>
      <c r="V85" s="80" t="str">
        <f t="shared" si="6"/>
        <v/>
      </c>
      <c r="W85" s="81" t="str">
        <f t="shared" si="3"/>
        <v/>
      </c>
      <c r="X85" s="81">
        <f t="shared" si="4"/>
        <v>0</v>
      </c>
      <c r="Y85" s="92"/>
      <c r="Z85" s="27"/>
    </row>
    <row r="86" spans="1:26" ht="15" hidden="1" customHeight="1" outlineLevel="1" x14ac:dyDescent="0.45">
      <c r="A86" s="1">
        <v>48</v>
      </c>
      <c r="B86" s="142"/>
      <c r="C86" s="143"/>
      <c r="D86" s="144"/>
      <c r="E86" s="134"/>
      <c r="F86" s="135"/>
      <c r="G86" s="30"/>
      <c r="H86" s="30"/>
      <c r="I86" s="5"/>
      <c r="J86" s="5"/>
      <c r="K86" s="5"/>
      <c r="L86" s="5"/>
      <c r="M86" s="5"/>
      <c r="N86" s="5"/>
      <c r="O86" s="5"/>
      <c r="P86" s="5"/>
      <c r="Q86" s="5"/>
      <c r="R86" s="5"/>
      <c r="S86" s="5"/>
      <c r="T86" s="5"/>
      <c r="U86" s="80" t="str">
        <f t="shared" si="5"/>
        <v/>
      </c>
      <c r="V86" s="80" t="str">
        <f t="shared" si="6"/>
        <v/>
      </c>
      <c r="W86" s="81" t="str">
        <f t="shared" si="3"/>
        <v/>
      </c>
      <c r="X86" s="81">
        <f t="shared" si="4"/>
        <v>0</v>
      </c>
      <c r="Y86" s="92"/>
      <c r="Z86" s="27"/>
    </row>
    <row r="87" spans="1:26" ht="15" hidden="1" customHeight="1" outlineLevel="1" x14ac:dyDescent="0.45">
      <c r="A87" s="1">
        <v>49</v>
      </c>
      <c r="B87" s="142"/>
      <c r="C87" s="143"/>
      <c r="D87" s="144"/>
      <c r="E87" s="134"/>
      <c r="F87" s="135"/>
      <c r="G87" s="30"/>
      <c r="H87" s="30"/>
      <c r="I87" s="5"/>
      <c r="J87" s="5"/>
      <c r="K87" s="5"/>
      <c r="L87" s="5"/>
      <c r="M87" s="5"/>
      <c r="N87" s="5"/>
      <c r="O87" s="5"/>
      <c r="P87" s="5"/>
      <c r="Q87" s="5"/>
      <c r="R87" s="5"/>
      <c r="S87" s="5"/>
      <c r="T87" s="5"/>
      <c r="U87" s="80" t="str">
        <f t="shared" si="5"/>
        <v/>
      </c>
      <c r="V87" s="80" t="str">
        <f t="shared" si="6"/>
        <v/>
      </c>
      <c r="W87" s="81" t="str">
        <f t="shared" si="3"/>
        <v/>
      </c>
      <c r="X87" s="81">
        <f t="shared" si="4"/>
        <v>0</v>
      </c>
      <c r="Y87" s="92"/>
      <c r="Z87" s="27"/>
    </row>
    <row r="88" spans="1:26" ht="15" hidden="1" customHeight="1" outlineLevel="1" x14ac:dyDescent="0.45">
      <c r="A88" s="1">
        <v>50</v>
      </c>
      <c r="B88" s="142"/>
      <c r="C88" s="143"/>
      <c r="D88" s="144"/>
      <c r="E88" s="134"/>
      <c r="F88" s="135"/>
      <c r="G88" s="30"/>
      <c r="H88" s="30"/>
      <c r="I88" s="5"/>
      <c r="J88" s="5"/>
      <c r="K88" s="5"/>
      <c r="L88" s="5"/>
      <c r="M88" s="5"/>
      <c r="N88" s="5"/>
      <c r="O88" s="5"/>
      <c r="P88" s="5"/>
      <c r="Q88" s="5"/>
      <c r="R88" s="5"/>
      <c r="S88" s="5"/>
      <c r="T88" s="5"/>
      <c r="U88" s="80" t="str">
        <f t="shared" si="5"/>
        <v/>
      </c>
      <c r="V88" s="80" t="str">
        <f t="shared" si="6"/>
        <v/>
      </c>
      <c r="W88" s="81" t="str">
        <f t="shared" si="3"/>
        <v/>
      </c>
      <c r="X88" s="81">
        <f t="shared" si="4"/>
        <v>0</v>
      </c>
      <c r="Y88" s="92"/>
      <c r="Z88" s="27"/>
    </row>
    <row r="89" spans="1:26" ht="26.1" customHeight="1" collapsed="1" x14ac:dyDescent="0.45">
      <c r="I89" s="65">
        <f>COUNTIF(I37:I88,"○")</f>
        <v>0</v>
      </c>
      <c r="J89" s="65">
        <f t="shared" ref="J89:T89" si="7">COUNTIF(J37:J88,"○")</f>
        <v>0</v>
      </c>
      <c r="K89" s="65">
        <f t="shared" si="7"/>
        <v>0</v>
      </c>
      <c r="L89" s="65">
        <f t="shared" si="7"/>
        <v>0</v>
      </c>
      <c r="M89" s="65">
        <f t="shared" si="7"/>
        <v>0</v>
      </c>
      <c r="N89" s="65">
        <f t="shared" si="7"/>
        <v>0</v>
      </c>
      <c r="O89" s="65">
        <f t="shared" si="7"/>
        <v>0</v>
      </c>
      <c r="P89" s="65">
        <f t="shared" si="7"/>
        <v>0</v>
      </c>
      <c r="Q89" s="65">
        <f t="shared" si="7"/>
        <v>0</v>
      </c>
      <c r="R89" s="65">
        <f t="shared" si="7"/>
        <v>0</v>
      </c>
      <c r="S89" s="65">
        <f t="shared" si="7"/>
        <v>0</v>
      </c>
      <c r="T89" s="65">
        <f t="shared" si="7"/>
        <v>0</v>
      </c>
      <c r="Y89" s="27"/>
    </row>
    <row r="90" spans="1:26" ht="26.1" customHeight="1" thickBot="1" x14ac:dyDescent="0.5"/>
    <row r="91" spans="1:26" ht="26.1" customHeight="1" thickTop="1" thickBot="1" x14ac:dyDescent="0.5">
      <c r="A91" s="76" t="s">
        <v>601</v>
      </c>
      <c r="B91" s="77"/>
      <c r="C91" s="77"/>
      <c r="D91" s="77"/>
      <c r="E91" s="77"/>
      <c r="F91" s="77"/>
      <c r="G91" s="203" t="s">
        <v>646</v>
      </c>
      <c r="H91" s="204"/>
      <c r="I91" s="86"/>
      <c r="J91" s="91"/>
      <c r="K91" s="77"/>
      <c r="L91" s="88"/>
      <c r="M91" s="89"/>
      <c r="N91" s="89"/>
      <c r="O91" s="90"/>
      <c r="P91" s="88"/>
      <c r="Q91" s="89"/>
      <c r="R91" s="89"/>
      <c r="S91" s="77"/>
      <c r="T91" s="77"/>
      <c r="U91" s="77"/>
      <c r="V91" s="77"/>
    </row>
    <row r="92" spans="1:26" ht="18.600000000000001" thickTop="1" x14ac:dyDescent="0.45">
      <c r="A92" s="147" t="s">
        <v>605</v>
      </c>
      <c r="B92" s="148"/>
      <c r="C92" s="149"/>
      <c r="D92" s="145">
        <f>COUNTIF(I89:T89,"&gt;=1")</f>
        <v>0</v>
      </c>
      <c r="E92" s="70"/>
      <c r="F92" s="72"/>
      <c r="G92" s="201" t="s">
        <v>746</v>
      </c>
      <c r="H92" s="202"/>
      <c r="I92" s="106" t="s">
        <v>643</v>
      </c>
      <c r="J92" s="136" t="s">
        <v>636</v>
      </c>
      <c r="K92" s="137"/>
      <c r="L92" s="138"/>
      <c r="M92" s="136" t="s">
        <v>642</v>
      </c>
      <c r="N92" s="137"/>
      <c r="O92" s="138"/>
      <c r="P92" s="88"/>
      <c r="Q92" s="89"/>
      <c r="R92" s="89"/>
    </row>
    <row r="93" spans="1:26" x14ac:dyDescent="0.45">
      <c r="A93" s="150"/>
      <c r="B93" s="151"/>
      <c r="C93" s="152"/>
      <c r="D93" s="146"/>
      <c r="E93" s="73"/>
      <c r="F93" s="72"/>
      <c r="G93" s="199" t="s">
        <v>653</v>
      </c>
      <c r="H93" s="200"/>
      <c r="I93" s="107" t="s">
        <v>608</v>
      </c>
      <c r="J93" s="97" t="s">
        <v>639</v>
      </c>
      <c r="K93" s="85" t="s">
        <v>640</v>
      </c>
      <c r="L93" s="98" t="s">
        <v>641</v>
      </c>
      <c r="M93" s="97" t="s">
        <v>639</v>
      </c>
      <c r="N93" s="85" t="s">
        <v>640</v>
      </c>
      <c r="O93" s="98" t="s">
        <v>641</v>
      </c>
      <c r="P93" s="93"/>
      <c r="Q93" s="94"/>
      <c r="R93" s="94"/>
    </row>
    <row r="94" spans="1:26" x14ac:dyDescent="0.45">
      <c r="A94" s="139" t="s">
        <v>618</v>
      </c>
      <c r="B94" s="140"/>
      <c r="C94" s="141"/>
      <c r="D94" s="4">
        <f>IF($V39="",SUM($U39:$U88),SUM($V39:$V88))</f>
        <v>0</v>
      </c>
      <c r="E94" s="73"/>
      <c r="G94" s="199" t="s">
        <v>609</v>
      </c>
      <c r="H94" s="200"/>
      <c r="I94" s="108">
        <v>60500</v>
      </c>
      <c r="J94" s="99">
        <v>166100</v>
      </c>
      <c r="K94" s="75">
        <v>221100</v>
      </c>
      <c r="L94" s="100">
        <v>320100</v>
      </c>
      <c r="M94" s="99">
        <f>J94*0.8</f>
        <v>132880</v>
      </c>
      <c r="N94" s="99">
        <f t="shared" ref="N94:O94" si="8">K94*0.8</f>
        <v>176880</v>
      </c>
      <c r="O94" s="108">
        <f t="shared" si="8"/>
        <v>256080</v>
      </c>
      <c r="P94" s="78"/>
      <c r="Q94" s="78"/>
      <c r="R94" s="78"/>
    </row>
    <row r="95" spans="1:26" x14ac:dyDescent="0.45">
      <c r="A95" s="161" t="s">
        <v>2</v>
      </c>
      <c r="B95" s="162"/>
      <c r="C95" s="163"/>
      <c r="D95" s="59" t="str">
        <f>IF(B35=1,"1.0", IF(B35="2～5","2.0",IF(B35="6～10","3.0",IF(B35="11～20","3.5",IF(B35="21～30","4.0",IF(B35="31～","別途協議","" ))))))</f>
        <v>1.0</v>
      </c>
      <c r="E95" s="60"/>
      <c r="G95" s="199" t="s">
        <v>610</v>
      </c>
      <c r="H95" s="200"/>
      <c r="I95" s="108">
        <v>49500</v>
      </c>
      <c r="J95" s="99">
        <v>134200</v>
      </c>
      <c r="K95" s="81" t="s">
        <v>637</v>
      </c>
      <c r="L95" s="101" t="s">
        <v>637</v>
      </c>
      <c r="M95" s="99">
        <f t="shared" ref="M95:M97" si="9">J95*0.8</f>
        <v>107360</v>
      </c>
      <c r="N95" s="81" t="s">
        <v>637</v>
      </c>
      <c r="O95" s="101" t="s">
        <v>637</v>
      </c>
      <c r="P95" s="78"/>
      <c r="Q95" s="95"/>
      <c r="R95" s="95"/>
    </row>
    <row r="96" spans="1:26" ht="18.600000000000001" thickBot="1" x14ac:dyDescent="0.5">
      <c r="A96" s="153" t="s">
        <v>15</v>
      </c>
      <c r="B96" s="154"/>
      <c r="C96" s="155"/>
      <c r="D96" s="62">
        <f>IF(COUNTIF(C35,"CD納品")=1,D92*3300,0)</f>
        <v>0</v>
      </c>
      <c r="E96" s="61"/>
      <c r="F96" s="45"/>
      <c r="G96" s="199" t="s">
        <v>611</v>
      </c>
      <c r="H96" s="200"/>
      <c r="I96" s="108">
        <v>39600</v>
      </c>
      <c r="J96" s="99">
        <v>104500</v>
      </c>
      <c r="K96" s="81" t="s">
        <v>637</v>
      </c>
      <c r="L96" s="101" t="s">
        <v>637</v>
      </c>
      <c r="M96" s="99">
        <f t="shared" si="9"/>
        <v>83600</v>
      </c>
      <c r="N96" s="81" t="s">
        <v>637</v>
      </c>
      <c r="O96" s="101" t="s">
        <v>637</v>
      </c>
      <c r="P96" s="78"/>
      <c r="Q96" s="95"/>
      <c r="R96" s="95"/>
      <c r="S96" s="46"/>
      <c r="T96" s="46"/>
    </row>
    <row r="97" spans="1:24" ht="18.600000000000001" thickBot="1" x14ac:dyDescent="0.5">
      <c r="A97" s="205" t="s">
        <v>3</v>
      </c>
      <c r="B97" s="206"/>
      <c r="C97" s="206"/>
      <c r="D97" s="63">
        <f>IFERROR(D94*D95+D96,"別途協議")</f>
        <v>0</v>
      </c>
      <c r="E97" s="61"/>
      <c r="F97" s="47"/>
      <c r="G97" s="197" t="s">
        <v>612</v>
      </c>
      <c r="H97" s="198"/>
      <c r="I97" s="109" t="s">
        <v>637</v>
      </c>
      <c r="J97" s="105">
        <v>50600</v>
      </c>
      <c r="K97" s="103" t="s">
        <v>637</v>
      </c>
      <c r="L97" s="104" t="s">
        <v>637</v>
      </c>
      <c r="M97" s="102">
        <f t="shared" si="9"/>
        <v>40480</v>
      </c>
      <c r="N97" s="103" t="s">
        <v>637</v>
      </c>
      <c r="O97" s="104" t="s">
        <v>637</v>
      </c>
      <c r="P97" s="78"/>
      <c r="Q97" s="96"/>
      <c r="R97" s="96"/>
      <c r="S97" s="46"/>
      <c r="T97" s="46"/>
    </row>
    <row r="98" spans="1:24" x14ac:dyDescent="0.45">
      <c r="F98" s="48"/>
      <c r="G98" s="46"/>
      <c r="H98" s="46"/>
      <c r="I98" s="83"/>
      <c r="J98" s="46"/>
      <c r="K98" s="46"/>
      <c r="L98" s="49"/>
      <c r="M98" s="46"/>
      <c r="N98" s="46"/>
      <c r="O98" s="47"/>
      <c r="P98" s="46"/>
      <c r="Q98" s="46"/>
      <c r="R98" s="46"/>
      <c r="S98" s="46"/>
      <c r="T98" s="46"/>
    </row>
    <row r="99" spans="1:24" x14ac:dyDescent="0.45">
      <c r="A99" t="s">
        <v>798</v>
      </c>
      <c r="F99" s="47"/>
      <c r="G99" s="46"/>
      <c r="H99" s="46"/>
      <c r="I99" s="46"/>
      <c r="J99" s="47"/>
      <c r="K99" s="46"/>
      <c r="L99" s="46"/>
      <c r="M99" s="46"/>
      <c r="N99" s="46"/>
      <c r="O99" s="46"/>
      <c r="P99" s="46"/>
      <c r="Q99" s="46"/>
      <c r="R99" s="46"/>
      <c r="S99" s="46"/>
      <c r="T99" s="46"/>
    </row>
    <row r="101" spans="1:24" ht="18.600000000000001" thickBot="1" x14ac:dyDescent="0.5">
      <c r="H101" s="14"/>
    </row>
    <row r="102" spans="1:24" ht="18.600000000000001" thickBot="1" x14ac:dyDescent="0.5">
      <c r="B102" s="68" t="s">
        <v>17</v>
      </c>
      <c r="F102" s="26"/>
      <c r="G102" s="26"/>
      <c r="H102" s="26"/>
      <c r="I102" s="26"/>
      <c r="J102" s="26"/>
      <c r="K102" s="26"/>
      <c r="L102" s="27"/>
      <c r="M102" s="57"/>
      <c r="N102" s="207"/>
      <c r="O102" s="207"/>
      <c r="P102" s="207"/>
      <c r="Q102" s="26"/>
      <c r="R102" s="26"/>
      <c r="S102" s="26"/>
      <c r="T102" s="3"/>
      <c r="U102" s="3"/>
      <c r="V102" s="3"/>
    </row>
    <row r="103" spans="1:24" x14ac:dyDescent="0.45">
      <c r="B103" s="188"/>
      <c r="C103" s="189"/>
      <c r="D103" s="189"/>
      <c r="E103" s="189"/>
      <c r="F103" s="189"/>
      <c r="G103" s="189"/>
      <c r="H103" s="189"/>
      <c r="I103" s="189"/>
      <c r="J103" s="189"/>
      <c r="K103" s="189"/>
      <c r="L103" s="189"/>
      <c r="M103" s="189"/>
      <c r="N103" s="189"/>
      <c r="O103" s="189"/>
      <c r="P103" s="189"/>
      <c r="Q103" s="189"/>
      <c r="R103" s="189"/>
      <c r="S103" s="189"/>
      <c r="T103" s="189"/>
      <c r="U103" s="189"/>
      <c r="V103" s="189"/>
      <c r="W103" s="190"/>
    </row>
    <row r="104" spans="1:24" x14ac:dyDescent="0.45">
      <c r="B104" s="191"/>
      <c r="C104" s="192"/>
      <c r="D104" s="192"/>
      <c r="E104" s="192"/>
      <c r="F104" s="192"/>
      <c r="G104" s="192"/>
      <c r="H104" s="192"/>
      <c r="I104" s="192"/>
      <c r="J104" s="192"/>
      <c r="K104" s="192"/>
      <c r="L104" s="192"/>
      <c r="M104" s="192"/>
      <c r="N104" s="192"/>
      <c r="O104" s="192"/>
      <c r="P104" s="192"/>
      <c r="Q104" s="192"/>
      <c r="R104" s="192"/>
      <c r="S104" s="192"/>
      <c r="T104" s="192"/>
      <c r="U104" s="192"/>
      <c r="V104" s="192"/>
      <c r="W104" s="193"/>
    </row>
    <row r="105" spans="1:24" x14ac:dyDescent="0.45">
      <c r="B105" s="191"/>
      <c r="C105" s="192"/>
      <c r="D105" s="192"/>
      <c r="E105" s="192"/>
      <c r="F105" s="192"/>
      <c r="G105" s="192"/>
      <c r="H105" s="192"/>
      <c r="I105" s="192"/>
      <c r="J105" s="192"/>
      <c r="K105" s="192"/>
      <c r="L105" s="192"/>
      <c r="M105" s="192"/>
      <c r="N105" s="192"/>
      <c r="O105" s="192"/>
      <c r="P105" s="192"/>
      <c r="Q105" s="192"/>
      <c r="R105" s="192"/>
      <c r="S105" s="192"/>
      <c r="T105" s="192"/>
      <c r="U105" s="192"/>
      <c r="V105" s="192"/>
      <c r="W105" s="193"/>
    </row>
    <row r="106" spans="1:24" ht="18.600000000000001" thickBot="1" x14ac:dyDescent="0.5">
      <c r="B106" s="194"/>
      <c r="C106" s="195"/>
      <c r="D106" s="195"/>
      <c r="E106" s="195"/>
      <c r="F106" s="195"/>
      <c r="G106" s="195"/>
      <c r="H106" s="195"/>
      <c r="I106" s="195"/>
      <c r="J106" s="195"/>
      <c r="K106" s="195"/>
      <c r="L106" s="195"/>
      <c r="M106" s="195"/>
      <c r="N106" s="195"/>
      <c r="O106" s="195"/>
      <c r="P106" s="195"/>
      <c r="Q106" s="195"/>
      <c r="R106" s="195"/>
      <c r="S106" s="195"/>
      <c r="T106" s="195"/>
      <c r="U106" s="195"/>
      <c r="V106" s="195"/>
      <c r="W106" s="196"/>
    </row>
    <row r="108" spans="1:24" ht="22.2" x14ac:dyDescent="0.45">
      <c r="A108" s="215" t="s">
        <v>604</v>
      </c>
      <c r="B108" s="216"/>
      <c r="C108" s="216"/>
      <c r="D108" s="216"/>
      <c r="E108" s="216"/>
      <c r="F108" s="216"/>
      <c r="G108" s="216"/>
      <c r="H108" s="216"/>
      <c r="I108" s="216"/>
      <c r="J108" s="216"/>
      <c r="K108" s="216"/>
      <c r="L108" s="216"/>
      <c r="M108" s="216"/>
      <c r="N108" s="216"/>
      <c r="O108" s="216"/>
      <c r="P108" s="216"/>
      <c r="Q108" s="216"/>
      <c r="R108" s="216"/>
      <c r="S108" s="216"/>
      <c r="T108" s="216"/>
      <c r="U108" s="216"/>
      <c r="V108" s="216"/>
      <c r="W108" s="216"/>
      <c r="X108" s="217"/>
    </row>
    <row r="109" spans="1:24" ht="22.2" x14ac:dyDescent="0.45">
      <c r="A109" s="218" t="s">
        <v>595</v>
      </c>
      <c r="B109" s="219"/>
      <c r="C109" s="219"/>
      <c r="D109" s="219"/>
      <c r="E109" s="219"/>
      <c r="F109" s="219"/>
      <c r="G109" s="219"/>
      <c r="H109" s="219"/>
      <c r="I109" s="219"/>
      <c r="J109" s="219"/>
      <c r="K109" s="219"/>
      <c r="L109" s="219"/>
      <c r="M109" s="219"/>
      <c r="N109" s="219"/>
      <c r="O109" s="219"/>
      <c r="P109" s="219"/>
      <c r="Q109" s="219"/>
      <c r="R109" s="219"/>
      <c r="S109" s="219"/>
      <c r="T109" s="219"/>
      <c r="U109" s="219"/>
      <c r="V109" s="219"/>
      <c r="W109" s="219"/>
      <c r="X109" s="220"/>
    </row>
    <row r="110" spans="1:24" x14ac:dyDescent="0.45">
      <c r="F110" s="19"/>
      <c r="G110" s="19"/>
      <c r="H110" s="19"/>
      <c r="I110" s="19"/>
      <c r="J110" s="19"/>
      <c r="K110" s="19"/>
      <c r="L110" s="19"/>
      <c r="M110" s="19"/>
      <c r="N110" s="19"/>
      <c r="O110" s="19"/>
      <c r="P110" s="19"/>
      <c r="Q110" s="19"/>
      <c r="R110" s="19"/>
      <c r="S110" s="19"/>
      <c r="T110" s="19"/>
      <c r="U110" s="19"/>
      <c r="V110" s="29"/>
    </row>
    <row r="111" spans="1:24" x14ac:dyDescent="0.45">
      <c r="F111" s="29"/>
      <c r="G111" s="29"/>
      <c r="H111" s="29"/>
      <c r="I111" s="29"/>
      <c r="J111" s="29"/>
      <c r="K111" s="29"/>
      <c r="L111" s="29"/>
      <c r="M111" s="29"/>
      <c r="N111" s="29"/>
      <c r="O111" s="29"/>
      <c r="P111" s="29"/>
      <c r="Q111" s="29"/>
      <c r="R111" s="29"/>
      <c r="S111" s="29"/>
      <c r="T111" s="29"/>
      <c r="U111" s="29"/>
      <c r="V111" s="29"/>
    </row>
    <row r="112" spans="1:24" x14ac:dyDescent="0.45">
      <c r="F112" s="29"/>
      <c r="G112" s="29"/>
      <c r="H112" s="29"/>
      <c r="I112" s="29"/>
      <c r="J112" s="29"/>
      <c r="K112" s="29"/>
      <c r="L112" s="29"/>
      <c r="M112" s="29"/>
      <c r="N112" s="29"/>
      <c r="O112" s="29"/>
      <c r="P112" s="29"/>
      <c r="Q112" s="29"/>
      <c r="R112" s="29"/>
      <c r="S112" s="29"/>
      <c r="T112" s="29"/>
      <c r="U112" s="29"/>
      <c r="V112" s="29"/>
    </row>
    <row r="200" spans="1:1" x14ac:dyDescent="0.45">
      <c r="A200" s="11" t="s">
        <v>760</v>
      </c>
    </row>
  </sheetData>
  <mergeCells count="169">
    <mergeCell ref="A1:X1"/>
    <mergeCell ref="O9:P9"/>
    <mergeCell ref="B103:W106"/>
    <mergeCell ref="G97:H97"/>
    <mergeCell ref="G93:H93"/>
    <mergeCell ref="G94:H94"/>
    <mergeCell ref="G95:H95"/>
    <mergeCell ref="G96:H96"/>
    <mergeCell ref="G92:H92"/>
    <mergeCell ref="G91:H91"/>
    <mergeCell ref="A97:C97"/>
    <mergeCell ref="N102:P102"/>
    <mergeCell ref="D10:E10"/>
    <mergeCell ref="I10:J10"/>
    <mergeCell ref="K10:L10"/>
    <mergeCell ref="B9:C9"/>
    <mergeCell ref="E9:F9"/>
    <mergeCell ref="D11:G11"/>
    <mergeCell ref="L12:N12"/>
    <mergeCell ref="L13:N13"/>
    <mergeCell ref="D14:N14"/>
    <mergeCell ref="B15:F15"/>
    <mergeCell ref="G15:H15"/>
    <mergeCell ref="E16:H16"/>
    <mergeCell ref="B12:F12"/>
    <mergeCell ref="B13:F13"/>
    <mergeCell ref="H12:J12"/>
    <mergeCell ref="H13:J13"/>
    <mergeCell ref="I32:K32"/>
    <mergeCell ref="A31:L31"/>
    <mergeCell ref="I15:N15"/>
    <mergeCell ref="B16:D16"/>
    <mergeCell ref="B14:C14"/>
    <mergeCell ref="B17:F17"/>
    <mergeCell ref="H17:J17"/>
    <mergeCell ref="L17:N17"/>
    <mergeCell ref="B18:F18"/>
    <mergeCell ref="H18:J18"/>
    <mergeCell ref="L18:N18"/>
    <mergeCell ref="B19:C19"/>
    <mergeCell ref="D19:N19"/>
    <mergeCell ref="B20:F20"/>
    <mergeCell ref="E21:H21"/>
    <mergeCell ref="I20:N20"/>
    <mergeCell ref="B21:D21"/>
    <mergeCell ref="G20:H20"/>
    <mergeCell ref="A95:C95"/>
    <mergeCell ref="B24:C24"/>
    <mergeCell ref="D24:N24"/>
    <mergeCell ref="B25:F25"/>
    <mergeCell ref="G25:H25"/>
    <mergeCell ref="I25:N25"/>
    <mergeCell ref="B22:F22"/>
    <mergeCell ref="H22:J22"/>
    <mergeCell ref="L22:N22"/>
    <mergeCell ref="B23:F23"/>
    <mergeCell ref="H23:J23"/>
    <mergeCell ref="L23:N23"/>
    <mergeCell ref="B67:D67"/>
    <mergeCell ref="B69:D69"/>
    <mergeCell ref="B71:D71"/>
    <mergeCell ref="B44:D44"/>
    <mergeCell ref="B40:D40"/>
    <mergeCell ref="E40:F40"/>
    <mergeCell ref="B38:D38"/>
    <mergeCell ref="E38:F38"/>
    <mergeCell ref="B39:D39"/>
    <mergeCell ref="E39:F39"/>
    <mergeCell ref="B41:D41"/>
    <mergeCell ref="B42:D42"/>
    <mergeCell ref="B43:D43"/>
    <mergeCell ref="E41:F41"/>
    <mergeCell ref="E42:F42"/>
    <mergeCell ref="E43:F43"/>
    <mergeCell ref="B57:D57"/>
    <mergeCell ref="B58:D58"/>
    <mergeCell ref="B59:D59"/>
    <mergeCell ref="B45:D45"/>
    <mergeCell ref="A36:B36"/>
    <mergeCell ref="B46:D46"/>
    <mergeCell ref="B47:D47"/>
    <mergeCell ref="B48:D48"/>
    <mergeCell ref="B49:D49"/>
    <mergeCell ref="B50:D50"/>
    <mergeCell ref="B51:D51"/>
    <mergeCell ref="B52:D52"/>
    <mergeCell ref="B53:D53"/>
    <mergeCell ref="B54:D54"/>
    <mergeCell ref="B55:D55"/>
    <mergeCell ref="B56:D56"/>
    <mergeCell ref="E44:F44"/>
    <mergeCell ref="E45:F45"/>
    <mergeCell ref="E46:F46"/>
    <mergeCell ref="E47:F47"/>
    <mergeCell ref="B82:D82"/>
    <mergeCell ref="B73:D73"/>
    <mergeCell ref="B74:D74"/>
    <mergeCell ref="B75:D75"/>
    <mergeCell ref="B76:D76"/>
    <mergeCell ref="B77:D77"/>
    <mergeCell ref="B88:D88"/>
    <mergeCell ref="B86:D86"/>
    <mergeCell ref="B87:D87"/>
    <mergeCell ref="B60:D60"/>
    <mergeCell ref="B61:D61"/>
    <mergeCell ref="B62:D62"/>
    <mergeCell ref="B63:D63"/>
    <mergeCell ref="B64:D64"/>
    <mergeCell ref="B65:D65"/>
    <mergeCell ref="B66:D66"/>
    <mergeCell ref="B68:D68"/>
    <mergeCell ref="B70:D70"/>
    <mergeCell ref="E48:F48"/>
    <mergeCell ref="E49:F49"/>
    <mergeCell ref="E50:F50"/>
    <mergeCell ref="E51:F51"/>
    <mergeCell ref="E52:F52"/>
    <mergeCell ref="E53:F53"/>
    <mergeCell ref="E54:F54"/>
    <mergeCell ref="E55:F55"/>
    <mergeCell ref="E56:F56"/>
    <mergeCell ref="E57:F57"/>
    <mergeCell ref="E58:F58"/>
    <mergeCell ref="B83:D83"/>
    <mergeCell ref="B84:D84"/>
    <mergeCell ref="B85:D85"/>
    <mergeCell ref="B78:D78"/>
    <mergeCell ref="B79:D79"/>
    <mergeCell ref="B80:D80"/>
    <mergeCell ref="E73:F73"/>
    <mergeCell ref="E64:F64"/>
    <mergeCell ref="E65:F65"/>
    <mergeCell ref="E66:F66"/>
    <mergeCell ref="E67:F67"/>
    <mergeCell ref="E68:F68"/>
    <mergeCell ref="E59:F59"/>
    <mergeCell ref="E60:F60"/>
    <mergeCell ref="E61:F61"/>
    <mergeCell ref="E62:F62"/>
    <mergeCell ref="E63:F63"/>
    <mergeCell ref="E72:F72"/>
    <mergeCell ref="E74:F74"/>
    <mergeCell ref="E75:F75"/>
    <mergeCell ref="E76:F76"/>
    <mergeCell ref="E77:F77"/>
    <mergeCell ref="E78:F78"/>
    <mergeCell ref="E69:F69"/>
    <mergeCell ref="E70:F70"/>
    <mergeCell ref="E71:F71"/>
    <mergeCell ref="J92:L92"/>
    <mergeCell ref="A109:X109"/>
    <mergeCell ref="A108:X108"/>
    <mergeCell ref="E84:F84"/>
    <mergeCell ref="E85:F85"/>
    <mergeCell ref="E86:F86"/>
    <mergeCell ref="E87:F87"/>
    <mergeCell ref="E88:F88"/>
    <mergeCell ref="E79:F79"/>
    <mergeCell ref="E80:F80"/>
    <mergeCell ref="E81:F81"/>
    <mergeCell ref="E82:F82"/>
    <mergeCell ref="E83:F83"/>
    <mergeCell ref="M92:O92"/>
    <mergeCell ref="A94:C94"/>
    <mergeCell ref="B72:D72"/>
    <mergeCell ref="D92:D93"/>
    <mergeCell ref="A92:C93"/>
    <mergeCell ref="A96:C96"/>
    <mergeCell ref="B81:D81"/>
  </mergeCells>
  <phoneticPr fontId="2"/>
  <conditionalFormatting sqref="E16">
    <cfRule type="expression" dxfId="23" priority="34">
      <formula>$I$16=TRUE</formula>
    </cfRule>
  </conditionalFormatting>
  <conditionalFormatting sqref="E21">
    <cfRule type="expression" dxfId="22" priority="37">
      <formula>$I$21=TRUE</formula>
    </cfRule>
  </conditionalFormatting>
  <conditionalFormatting sqref="A9:X107">
    <cfRule type="expression" dxfId="21" priority="29">
      <formula>$E$6=FALSE</formula>
    </cfRule>
  </conditionalFormatting>
  <conditionalFormatting sqref="A17:N20">
    <cfRule type="expression" dxfId="20" priority="16">
      <formula>$I$16=TRUE</formula>
    </cfRule>
  </conditionalFormatting>
  <conditionalFormatting sqref="A22:N25">
    <cfRule type="expression" dxfId="19" priority="15">
      <formula>$I$21=TRUE</formula>
    </cfRule>
  </conditionalFormatting>
  <conditionalFormatting sqref="S44:S88">
    <cfRule type="expression" dxfId="18" priority="14">
      <formula>$E$6=FALSE</formula>
    </cfRule>
  </conditionalFormatting>
  <conditionalFormatting sqref="T44:T88">
    <cfRule type="expression" dxfId="17" priority="13">
      <formula>$E$6=FALSE</formula>
    </cfRule>
  </conditionalFormatting>
  <conditionalFormatting sqref="B28:B29">
    <cfRule type="expression" dxfId="16" priority="8">
      <formula>$E$6=FALSE</formula>
    </cfRule>
  </conditionalFormatting>
  <conditionalFormatting sqref="M92">
    <cfRule type="expression" dxfId="15" priority="7">
      <formula>$E$6=FALSE</formula>
    </cfRule>
  </conditionalFormatting>
  <conditionalFormatting sqref="X39:X88">
    <cfRule type="expression" dxfId="14" priority="5">
      <formula>AND(W39&lt;&gt;"",W39&gt;X39)</formula>
    </cfRule>
    <cfRule type="expression" dxfId="13" priority="6">
      <formula>AND(W39&lt;&gt;"",W39&lt;X39)</formula>
    </cfRule>
  </conditionalFormatting>
  <conditionalFormatting sqref="A200">
    <cfRule type="expression" dxfId="12" priority="3">
      <formula>A200="販売店A"</formula>
    </cfRule>
    <cfRule type="expression" dxfId="11" priority="4">
      <formula>A200="販売店B"</formula>
    </cfRule>
  </conditionalFormatting>
  <conditionalFormatting sqref="G36">
    <cfRule type="expression" dxfId="10" priority="2">
      <formula>$E$6=FALSE</formula>
    </cfRule>
  </conditionalFormatting>
  <conditionalFormatting sqref="M36:M37">
    <cfRule type="expression" dxfId="9" priority="1">
      <formula>$E$6=FALSE</formula>
    </cfRule>
  </conditionalFormatting>
  <dataValidations count="11">
    <dataValidation type="list" allowBlank="1" showInputMessage="1" showErrorMessage="1" sqref="A35" xr:uid="{5F631420-3C58-492C-8CF5-005E36B556C1}">
      <formula1>"CSV,固定長"</formula1>
    </dataValidation>
    <dataValidation type="list" allowBlank="1" showInputMessage="1" showErrorMessage="1" sqref="C35" xr:uid="{F0CFEBB0-AFB1-49E7-8F3E-53310B8E0001}">
      <formula1>"メール納品,CD納品"</formula1>
    </dataValidation>
    <dataValidation type="list" allowBlank="1" showInputMessage="1" showErrorMessage="1" sqref="B35" xr:uid="{20DC9924-C57D-4B87-8D6D-D7118D03E315}">
      <formula1>"1,2～5,6～10,11～20,21～30,31～"</formula1>
    </dataValidation>
    <dataValidation type="list" allowBlank="1" showInputMessage="1" showErrorMessage="1" sqref="A29" xr:uid="{86EE0974-3FC4-4160-8236-9556472F4DC0}">
      <formula1>"新規,継続"</formula1>
    </dataValidation>
    <dataValidation type="list" allowBlank="1" showInputMessage="1" showErrorMessage="1" sqref="B37" xr:uid="{35444EB2-191B-49D4-9D35-962E98BD7C73}">
      <formula1>"4月号,5月号,6月号,7月号,8月号,9月号,10月号,11月号,12月号,1月号,2月号,3月号"</formula1>
    </dataValidation>
    <dataValidation type="list" allowBlank="1" showInputMessage="1" showErrorMessage="1" sqref="I39:T88" xr:uid="{48FE1F3D-F09F-4FF5-A8DD-0276E16CB891}">
      <formula1>"－,○"</formula1>
    </dataValidation>
    <dataValidation type="list" allowBlank="1" showInputMessage="1" showErrorMessage="1" sqref="E39:E88" xr:uid="{E420C668-D778-4A02-AC44-9F94027AA7E1}">
      <formula1>INDIRECT(B39)</formula1>
    </dataValidation>
    <dataValidation type="list" allowBlank="1" showInputMessage="1" showErrorMessage="1" sqref="B29" xr:uid="{48F9A369-422C-42C7-AFE3-1E7B27EF869A}">
      <formula1>"スポット,定期"</formula1>
    </dataValidation>
    <dataValidation type="list" allowBlank="1" showInputMessage="1" showErrorMessage="1" sqref="B39:B88" xr:uid="{68BCA36D-2166-42BE-96CD-6305EA3FEEC1}">
      <formula1>INDIRECT($B$29)</formula1>
    </dataValidation>
    <dataValidation type="list" allowBlank="1" showInputMessage="1" showErrorMessage="1" sqref="A200" xr:uid="{B2A05691-FC28-42F2-BFAA-6241A145549C}">
      <formula1>"標準,販売店A,販売店B"</formula1>
    </dataValidation>
    <dataValidation type="list" allowBlank="1" showInputMessage="1" showErrorMessage="1" sqref="H39:H88" xr:uid="{FB6C57E2-9186-4CBD-B9F0-B2C079370313}">
      <formula1>IF(COUNTIF(B39,"Web*"),INDIRECT($G39),IF(COUNTIF(B39,"建築コスト*"),INDIRECT($G39 &amp; "."),INDIRECT($G39 &amp; "..")))</formula1>
    </dataValidation>
  </dataValidations>
  <hyperlinks>
    <hyperlink ref="P4" r:id="rId1" display="https://www.kensetu-bukka.or.jp/service/datafile/tankadata/mailform/" xr:uid="{73FD4F9D-792F-4C08-A36F-C948CC91605B}"/>
    <hyperlink ref="P4:Q4" r:id="rId2" display="【受信テスト】" xr:uid="{279CB24F-61E7-4D01-85AE-0F155FCF68D7}"/>
  </hyperlinks>
  <printOptions horizontalCentered="1" verticalCentered="1"/>
  <pageMargins left="0.11811023622047245" right="0.11811023622047245" top="0.15748031496062992" bottom="0.15748031496062992" header="0.31496062992125984" footer="0.31496062992125984"/>
  <pageSetup paperSize="9" scale="4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8267" r:id="rId6" name="Check Box 75">
              <controlPr defaultSize="0" autoFill="0" autoLine="0" autoPict="0">
                <anchor moveWithCells="1">
                  <from>
                    <xdr:col>1</xdr:col>
                    <xdr:colOff>30480</xdr:colOff>
                    <xdr:row>20</xdr:row>
                    <xdr:rowOff>114300</xdr:rowOff>
                  </from>
                  <to>
                    <xdr:col>3</xdr:col>
                    <xdr:colOff>609600</xdr:colOff>
                    <xdr:row>20</xdr:row>
                    <xdr:rowOff>312420</xdr:rowOff>
                  </to>
                </anchor>
              </controlPr>
            </control>
          </mc:Choice>
        </mc:AlternateContent>
        <mc:AlternateContent xmlns:mc="http://schemas.openxmlformats.org/markup-compatibility/2006">
          <mc:Choice Requires="x14">
            <control shapeId="8268" r:id="rId7" name="Check Box 76">
              <controlPr defaultSize="0" autoFill="0" autoLine="0" autoPict="0">
                <anchor moveWithCells="1">
                  <from>
                    <xdr:col>1</xdr:col>
                    <xdr:colOff>22860</xdr:colOff>
                    <xdr:row>15</xdr:row>
                    <xdr:rowOff>121920</xdr:rowOff>
                  </from>
                  <to>
                    <xdr:col>3</xdr:col>
                    <xdr:colOff>594360</xdr:colOff>
                    <xdr:row>16</xdr:row>
                    <xdr:rowOff>0</xdr:rowOff>
                  </to>
                </anchor>
              </controlPr>
            </control>
          </mc:Choice>
        </mc:AlternateContent>
        <mc:AlternateContent xmlns:mc="http://schemas.openxmlformats.org/markup-compatibility/2006">
          <mc:Choice Requires="x14">
            <control shapeId="8270" r:id="rId8" name="Check Box 78">
              <controlPr defaultSize="0" autoFill="0" autoLine="0" autoPict="0">
                <anchor moveWithCells="1">
                  <from>
                    <xdr:col>9</xdr:col>
                    <xdr:colOff>601980</xdr:colOff>
                    <xdr:row>5</xdr:row>
                    <xdr:rowOff>144780</xdr:rowOff>
                  </from>
                  <to>
                    <xdr:col>10</xdr:col>
                    <xdr:colOff>220980</xdr:colOff>
                    <xdr:row>6</xdr:row>
                    <xdr:rowOff>152400</xdr:rowOff>
                  </to>
                </anchor>
              </controlPr>
            </control>
          </mc:Choice>
        </mc:AlternateContent>
        <mc:AlternateContent xmlns:mc="http://schemas.openxmlformats.org/markup-compatibility/2006">
          <mc:Choice Requires="x14">
            <control shapeId="8381" r:id="rId9" name="Check Box 189">
              <controlPr defaultSize="0" autoFill="0" autoLine="0" autoPict="0">
                <anchor moveWithCells="1">
                  <from>
                    <xdr:col>0</xdr:col>
                    <xdr:colOff>83820</xdr:colOff>
                    <xdr:row>31</xdr:row>
                    <xdr:rowOff>0</xdr:rowOff>
                  </from>
                  <to>
                    <xdr:col>0</xdr:col>
                    <xdr:colOff>693420</xdr:colOff>
                    <xdr:row>32</xdr:row>
                    <xdr:rowOff>0</xdr:rowOff>
                  </to>
                </anchor>
              </controlPr>
            </control>
          </mc:Choice>
        </mc:AlternateContent>
        <mc:AlternateContent xmlns:mc="http://schemas.openxmlformats.org/markup-compatibility/2006">
          <mc:Choice Requires="x14">
            <control shapeId="8382" r:id="rId10" name="Check Box 190">
              <controlPr defaultSize="0" autoFill="0" autoLine="0" autoPict="0">
                <anchor moveWithCells="1">
                  <from>
                    <xdr:col>1</xdr:col>
                    <xdr:colOff>137160</xdr:colOff>
                    <xdr:row>30</xdr:row>
                    <xdr:rowOff>228600</xdr:rowOff>
                  </from>
                  <to>
                    <xdr:col>2</xdr:col>
                    <xdr:colOff>388620</xdr:colOff>
                    <xdr:row>32</xdr:row>
                    <xdr:rowOff>0</xdr:rowOff>
                  </to>
                </anchor>
              </controlPr>
            </control>
          </mc:Choice>
        </mc:AlternateContent>
        <mc:AlternateContent xmlns:mc="http://schemas.openxmlformats.org/markup-compatibility/2006">
          <mc:Choice Requires="x14">
            <control shapeId="8383" r:id="rId11" name="Check Box 191">
              <controlPr defaultSize="0" autoFill="0" autoLine="0" autoPict="0">
                <anchor moveWithCells="1">
                  <from>
                    <xdr:col>2</xdr:col>
                    <xdr:colOff>350520</xdr:colOff>
                    <xdr:row>30</xdr:row>
                    <xdr:rowOff>228600</xdr:rowOff>
                  </from>
                  <to>
                    <xdr:col>3</xdr:col>
                    <xdr:colOff>312420</xdr:colOff>
                    <xdr:row>32</xdr:row>
                    <xdr:rowOff>0</xdr:rowOff>
                  </to>
                </anchor>
              </controlPr>
            </control>
          </mc:Choice>
        </mc:AlternateContent>
        <mc:AlternateContent xmlns:mc="http://schemas.openxmlformats.org/markup-compatibility/2006">
          <mc:Choice Requires="x14">
            <control shapeId="8384" r:id="rId12" name="Check Box 192">
              <controlPr defaultSize="0" autoFill="0" autoLine="0" autoPict="0">
                <anchor moveWithCells="1">
                  <from>
                    <xdr:col>3</xdr:col>
                    <xdr:colOff>304800</xdr:colOff>
                    <xdr:row>30</xdr:row>
                    <xdr:rowOff>213360</xdr:rowOff>
                  </from>
                  <to>
                    <xdr:col>4</xdr:col>
                    <xdr:colOff>350520</xdr:colOff>
                    <xdr:row>32</xdr:row>
                    <xdr:rowOff>7620</xdr:rowOff>
                  </to>
                </anchor>
              </controlPr>
            </control>
          </mc:Choice>
        </mc:AlternateContent>
        <mc:AlternateContent xmlns:mc="http://schemas.openxmlformats.org/markup-compatibility/2006">
          <mc:Choice Requires="x14">
            <control shapeId="8385" r:id="rId13" name="Check Box 193">
              <controlPr defaultSize="0" autoFill="0" autoLine="0" autoPict="0">
                <anchor moveWithCells="1">
                  <from>
                    <xdr:col>4</xdr:col>
                    <xdr:colOff>457200</xdr:colOff>
                    <xdr:row>30</xdr:row>
                    <xdr:rowOff>220980</xdr:rowOff>
                  </from>
                  <to>
                    <xdr:col>5</xdr:col>
                    <xdr:colOff>411480</xdr:colOff>
                    <xdr:row>31</xdr:row>
                    <xdr:rowOff>228600</xdr:rowOff>
                  </to>
                </anchor>
              </controlPr>
            </control>
          </mc:Choice>
        </mc:AlternateContent>
        <mc:AlternateContent xmlns:mc="http://schemas.openxmlformats.org/markup-compatibility/2006">
          <mc:Choice Requires="x14">
            <control shapeId="8386" r:id="rId14" name="Check Box 194">
              <controlPr defaultSize="0" autoFill="0" autoLine="0" autoPict="0">
                <anchor moveWithCells="1">
                  <from>
                    <xdr:col>7</xdr:col>
                    <xdr:colOff>38100</xdr:colOff>
                    <xdr:row>30</xdr:row>
                    <xdr:rowOff>220980</xdr:rowOff>
                  </from>
                  <to>
                    <xdr:col>7</xdr:col>
                    <xdr:colOff>609600</xdr:colOff>
                    <xdr:row>32</xdr:row>
                    <xdr:rowOff>0</xdr:rowOff>
                  </to>
                </anchor>
              </controlPr>
            </control>
          </mc:Choice>
        </mc:AlternateContent>
        <mc:AlternateContent xmlns:mc="http://schemas.openxmlformats.org/markup-compatibility/2006">
          <mc:Choice Requires="x14">
            <control shapeId="8387" r:id="rId15" name="Check Box 195">
              <controlPr defaultSize="0" autoFill="0" autoLine="0" autoPict="0">
                <anchor moveWithCells="1">
                  <from>
                    <xdr:col>5</xdr:col>
                    <xdr:colOff>495300</xdr:colOff>
                    <xdr:row>30</xdr:row>
                    <xdr:rowOff>220980</xdr:rowOff>
                  </from>
                  <to>
                    <xdr:col>5</xdr:col>
                    <xdr:colOff>1127760</xdr:colOff>
                    <xdr:row>31</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100EF3DD-FEDF-4C86-B28B-63E6903A75A7}">
          <x14:formula1>
            <xm:f>SheetEX!$AX$4:$AX$5</xm:f>
          </x14:formula1>
          <xm:sqref>A37</xm:sqref>
        </x14:dataValidation>
        <x14:dataValidation type="list" allowBlank="1" showInputMessage="1" showErrorMessage="1" xr:uid="{09316DDA-0629-4D83-88EB-C943ED76FBB1}">
          <x14:formula1>
            <xm:f>IF(B40="",SheetEX!$B$50,SheetEX!$B$1:$AV$1)</xm:f>
          </x14:formula1>
          <xm:sqref>G40:G88</xm:sqref>
        </x14:dataValidation>
        <x14:dataValidation type="list" allowBlank="1" showInputMessage="1" showErrorMessage="1" xr:uid="{EFDE8428-43D4-44EA-9381-508ACB86680A}">
          <x14:formula1>
            <xm:f>IF(B39="",SheetEX!$B$50,SheetEX!$A$1:$AV$1)</xm:f>
          </x14:formula1>
          <xm:sqref>G39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E1740-1951-4DED-92D6-9AA4FC7B048D}">
  <sheetPr codeName="Sheet3"/>
  <dimension ref="B1:BN50"/>
  <sheetViews>
    <sheetView workbookViewId="0">
      <selection activeCell="BH1" sqref="BH1"/>
    </sheetView>
  </sheetViews>
  <sheetFormatPr defaultRowHeight="18" x14ac:dyDescent="0.45"/>
  <cols>
    <col min="2" max="11" width="8.59765625" customWidth="1"/>
    <col min="14" max="14" width="10.59765625" bestFit="1" customWidth="1"/>
    <col min="50" max="50" width="11.09765625" bestFit="1" customWidth="1"/>
    <col min="52" max="55" width="20.19921875" bestFit="1" customWidth="1"/>
    <col min="56" max="59" width="24.19921875" bestFit="1" customWidth="1"/>
    <col min="60" max="60" width="31.5" customWidth="1"/>
    <col min="62" max="62" width="26.09765625" bestFit="1" customWidth="1"/>
    <col min="65" max="66" width="24.19921875" bestFit="1" customWidth="1"/>
    <col min="67" max="67" width="16.3984375" bestFit="1" customWidth="1"/>
    <col min="68" max="68" width="17.3984375" bestFit="1" customWidth="1"/>
    <col min="69" max="72" width="24.19921875" bestFit="1" customWidth="1"/>
    <col min="73" max="73" width="20.3984375" bestFit="1" customWidth="1"/>
  </cols>
  <sheetData>
    <row r="1" spans="2:66" x14ac:dyDescent="0.45">
      <c r="B1" s="15" t="s">
        <v>27</v>
      </c>
      <c r="C1" s="34" t="s">
        <v>28</v>
      </c>
      <c r="D1" s="34" t="s">
        <v>29</v>
      </c>
      <c r="E1" s="34" t="s">
        <v>30</v>
      </c>
      <c r="F1" s="34" t="s">
        <v>31</v>
      </c>
      <c r="G1" s="34" t="s">
        <v>32</v>
      </c>
      <c r="H1" s="34" t="s">
        <v>33</v>
      </c>
      <c r="I1" s="34" t="s">
        <v>34</v>
      </c>
      <c r="J1" s="34" t="s">
        <v>35</v>
      </c>
      <c r="K1" s="34" t="s">
        <v>36</v>
      </c>
      <c r="L1" s="34" t="s">
        <v>37</v>
      </c>
      <c r="M1" s="34" t="s">
        <v>38</v>
      </c>
      <c r="N1" s="131" t="s">
        <v>39</v>
      </c>
      <c r="O1" s="34" t="s">
        <v>40</v>
      </c>
      <c r="P1" s="34" t="s">
        <v>41</v>
      </c>
      <c r="Q1" s="34" t="s">
        <v>42</v>
      </c>
      <c r="R1" s="34" t="s">
        <v>43</v>
      </c>
      <c r="S1" s="34" t="s">
        <v>44</v>
      </c>
      <c r="T1" s="34" t="s">
        <v>45</v>
      </c>
      <c r="U1" s="34" t="s">
        <v>46</v>
      </c>
      <c r="V1" s="34" t="s">
        <v>47</v>
      </c>
      <c r="W1" s="34" t="s">
        <v>48</v>
      </c>
      <c r="X1" s="34" t="s">
        <v>49</v>
      </c>
      <c r="Y1" s="34" t="s">
        <v>50</v>
      </c>
      <c r="Z1" s="34" t="s">
        <v>51</v>
      </c>
      <c r="AA1" s="34" t="s">
        <v>52</v>
      </c>
      <c r="AB1" s="34" t="s">
        <v>53</v>
      </c>
      <c r="AC1" s="34" t="s">
        <v>54</v>
      </c>
      <c r="AD1" s="34" t="s">
        <v>55</v>
      </c>
      <c r="AE1" s="34" t="s">
        <v>56</v>
      </c>
      <c r="AF1" s="34" t="s">
        <v>57</v>
      </c>
      <c r="AG1" s="34" t="s">
        <v>58</v>
      </c>
      <c r="AH1" s="34" t="s">
        <v>59</v>
      </c>
      <c r="AI1" s="34" t="s">
        <v>60</v>
      </c>
      <c r="AJ1" s="34" t="s">
        <v>61</v>
      </c>
      <c r="AK1" s="34" t="s">
        <v>62</v>
      </c>
      <c r="AL1" s="34" t="s">
        <v>63</v>
      </c>
      <c r="AM1" s="34" t="s">
        <v>64</v>
      </c>
      <c r="AN1" s="34" t="s">
        <v>65</v>
      </c>
      <c r="AO1" s="34" t="s">
        <v>66</v>
      </c>
      <c r="AP1" s="34" t="s">
        <v>67</v>
      </c>
      <c r="AQ1" s="34" t="s">
        <v>68</v>
      </c>
      <c r="AR1" s="34" t="s">
        <v>69</v>
      </c>
      <c r="AS1" s="34" t="s">
        <v>70</v>
      </c>
      <c r="AT1" s="34" t="s">
        <v>71</v>
      </c>
      <c r="AU1" s="34" t="s">
        <v>72</v>
      </c>
      <c r="AV1" s="34" t="s">
        <v>73</v>
      </c>
      <c r="AX1" s="36">
        <f ca="1">TODAY()</f>
        <v>45673</v>
      </c>
      <c r="AZ1" t="s">
        <v>614</v>
      </c>
      <c r="BA1" t="s">
        <v>615</v>
      </c>
      <c r="BB1" t="s">
        <v>616</v>
      </c>
      <c r="BC1" t="s">
        <v>617</v>
      </c>
      <c r="BD1" t="s">
        <v>630</v>
      </c>
      <c r="BE1" t="s">
        <v>631</v>
      </c>
      <c r="BF1" t="s">
        <v>628</v>
      </c>
      <c r="BG1" t="s">
        <v>629</v>
      </c>
      <c r="BH1" t="s">
        <v>635</v>
      </c>
      <c r="BJ1" t="s">
        <v>620</v>
      </c>
      <c r="BK1" t="s">
        <v>621</v>
      </c>
      <c r="BM1" t="s">
        <v>649</v>
      </c>
      <c r="BN1" t="s">
        <v>648</v>
      </c>
    </row>
    <row r="2" spans="2:66" x14ac:dyDescent="0.45">
      <c r="B2" s="35" t="s">
        <v>74</v>
      </c>
      <c r="C2" s="35" t="s">
        <v>75</v>
      </c>
      <c r="D2" s="35" t="s">
        <v>76</v>
      </c>
      <c r="E2" s="35" t="s">
        <v>77</v>
      </c>
      <c r="F2" s="35" t="s">
        <v>78</v>
      </c>
      <c r="G2" s="35" t="s">
        <v>79</v>
      </c>
      <c r="H2" s="35" t="s">
        <v>80</v>
      </c>
      <c r="I2" s="35" t="s">
        <v>81</v>
      </c>
      <c r="J2" s="35" t="s">
        <v>82</v>
      </c>
      <c r="K2" s="35" t="s">
        <v>83</v>
      </c>
      <c r="L2" s="35" t="s">
        <v>84</v>
      </c>
      <c r="M2" s="35" t="s">
        <v>85</v>
      </c>
      <c r="N2" s="132" t="s">
        <v>767</v>
      </c>
      <c r="O2" s="35" t="s">
        <v>86</v>
      </c>
      <c r="P2" s="35" t="s">
        <v>87</v>
      </c>
      <c r="Q2" s="35" t="s">
        <v>88</v>
      </c>
      <c r="R2" s="35" t="s">
        <v>89</v>
      </c>
      <c r="S2" s="35" t="s">
        <v>90</v>
      </c>
      <c r="T2" s="35" t="s">
        <v>91</v>
      </c>
      <c r="U2" s="35" t="s">
        <v>92</v>
      </c>
      <c r="V2" s="35" t="s">
        <v>93</v>
      </c>
      <c r="W2" s="35" t="s">
        <v>94</v>
      </c>
      <c r="X2" s="35" t="s">
        <v>95</v>
      </c>
      <c r="Y2" s="35" t="s">
        <v>96</v>
      </c>
      <c r="Z2" s="35" t="s">
        <v>97</v>
      </c>
      <c r="AA2" s="35" t="s">
        <v>98</v>
      </c>
      <c r="AB2" s="35" t="s">
        <v>99</v>
      </c>
      <c r="AC2" s="35" t="s">
        <v>100</v>
      </c>
      <c r="AD2" s="35" t="s">
        <v>101</v>
      </c>
      <c r="AE2" s="35" t="s">
        <v>102</v>
      </c>
      <c r="AF2" s="35" t="s">
        <v>103</v>
      </c>
      <c r="AG2" s="35" t="s">
        <v>104</v>
      </c>
      <c r="AH2" s="35" t="s">
        <v>105</v>
      </c>
      <c r="AI2" s="35" t="s">
        <v>106</v>
      </c>
      <c r="AJ2" s="35" t="s">
        <v>107</v>
      </c>
      <c r="AK2" s="35" t="s">
        <v>108</v>
      </c>
      <c r="AL2" s="35" t="s">
        <v>109</v>
      </c>
      <c r="AM2" s="35" t="s">
        <v>110</v>
      </c>
      <c r="AN2" s="35" t="s">
        <v>111</v>
      </c>
      <c r="AO2" s="35" t="s">
        <v>112</v>
      </c>
      <c r="AP2" s="35" t="s">
        <v>113</v>
      </c>
      <c r="AQ2" s="35" t="s">
        <v>114</v>
      </c>
      <c r="AR2" s="35" t="s">
        <v>115</v>
      </c>
      <c r="AS2" s="35" t="s">
        <v>116</v>
      </c>
      <c r="AT2" s="35" t="s">
        <v>117</v>
      </c>
      <c r="AU2" s="35" t="s">
        <v>118</v>
      </c>
      <c r="AV2" s="35" t="s">
        <v>119</v>
      </c>
      <c r="AX2">
        <f ca="1">YEAR(AX1)</f>
        <v>2025</v>
      </c>
      <c r="AZ2" t="s">
        <v>624</v>
      </c>
      <c r="BA2" t="s">
        <v>624</v>
      </c>
      <c r="BB2" t="s">
        <v>624</v>
      </c>
      <c r="BC2" t="s">
        <v>624</v>
      </c>
      <c r="BH2" t="s">
        <v>778</v>
      </c>
      <c r="BJ2" t="s">
        <v>614</v>
      </c>
      <c r="BK2" s="78">
        <v>60500</v>
      </c>
      <c r="BM2" t="s">
        <v>614</v>
      </c>
      <c r="BN2" t="s">
        <v>615</v>
      </c>
    </row>
    <row r="3" spans="2:66" x14ac:dyDescent="0.45">
      <c r="B3" s="35" t="s">
        <v>120</v>
      </c>
      <c r="C3" s="35" t="s">
        <v>121</v>
      </c>
      <c r="D3" s="35" t="s">
        <v>122</v>
      </c>
      <c r="E3" s="35" t="s">
        <v>123</v>
      </c>
      <c r="F3" s="35" t="s">
        <v>124</v>
      </c>
      <c r="G3" s="35" t="s">
        <v>125</v>
      </c>
      <c r="H3" s="35" t="s">
        <v>126</v>
      </c>
      <c r="I3" s="35" t="s">
        <v>127</v>
      </c>
      <c r="J3" s="35" t="s">
        <v>128</v>
      </c>
      <c r="K3" s="35" t="s">
        <v>129</v>
      </c>
      <c r="L3" s="35" t="s">
        <v>130</v>
      </c>
      <c r="M3" s="35" t="s">
        <v>131</v>
      </c>
      <c r="N3" s="132" t="s">
        <v>761</v>
      </c>
      <c r="O3" s="35" t="s">
        <v>132</v>
      </c>
      <c r="P3" s="35" t="s">
        <v>133</v>
      </c>
      <c r="Q3" s="35" t="s">
        <v>134</v>
      </c>
      <c r="R3" s="35" t="s">
        <v>135</v>
      </c>
      <c r="S3" s="35" t="s">
        <v>136</v>
      </c>
      <c r="T3" s="35" t="s">
        <v>137</v>
      </c>
      <c r="U3" s="35" t="s">
        <v>138</v>
      </c>
      <c r="V3" s="35" t="s">
        <v>139</v>
      </c>
      <c r="W3" s="35" t="s">
        <v>140</v>
      </c>
      <c r="X3" s="35" t="s">
        <v>141</v>
      </c>
      <c r="Y3" s="35" t="s">
        <v>142</v>
      </c>
      <c r="Z3" s="35" t="s">
        <v>143</v>
      </c>
      <c r="AA3" s="35" t="s">
        <v>144</v>
      </c>
      <c r="AB3" s="35" t="s">
        <v>145</v>
      </c>
      <c r="AC3" s="35" t="s">
        <v>146</v>
      </c>
      <c r="AD3" s="35" t="s">
        <v>147</v>
      </c>
      <c r="AE3" s="35" t="s">
        <v>148</v>
      </c>
      <c r="AF3" s="35" t="s">
        <v>149</v>
      </c>
      <c r="AG3" s="35" t="s">
        <v>150</v>
      </c>
      <c r="AH3" s="35" t="s">
        <v>151</v>
      </c>
      <c r="AI3" s="35" t="s">
        <v>152</v>
      </c>
      <c r="AJ3" s="35" t="s">
        <v>153</v>
      </c>
      <c r="AK3" s="35" t="s">
        <v>154</v>
      </c>
      <c r="AL3" s="35" t="s">
        <v>155</v>
      </c>
      <c r="AM3" s="35" t="s">
        <v>156</v>
      </c>
      <c r="AN3" s="35" t="s">
        <v>157</v>
      </c>
      <c r="AO3" s="35" t="s">
        <v>158</v>
      </c>
      <c r="AP3" s="35" t="s">
        <v>159</v>
      </c>
      <c r="AQ3" s="35" t="s">
        <v>160</v>
      </c>
      <c r="AR3" s="35" t="s">
        <v>161</v>
      </c>
      <c r="AS3" s="35" t="s">
        <v>162</v>
      </c>
      <c r="AT3" s="35" t="s">
        <v>163</v>
      </c>
      <c r="AU3" s="35" t="s">
        <v>164</v>
      </c>
      <c r="AV3" s="35" t="s">
        <v>165</v>
      </c>
      <c r="AX3">
        <f ca="1">AX2+1</f>
        <v>2026</v>
      </c>
      <c r="AZ3" t="s">
        <v>625</v>
      </c>
      <c r="BA3" t="s">
        <v>625</v>
      </c>
      <c r="BB3" t="s">
        <v>625</v>
      </c>
      <c r="BC3" t="s">
        <v>625</v>
      </c>
      <c r="BH3" t="s">
        <v>779</v>
      </c>
      <c r="BJ3" t="s">
        <v>615</v>
      </c>
      <c r="BK3" s="78">
        <v>166100</v>
      </c>
      <c r="BM3" t="s">
        <v>632</v>
      </c>
      <c r="BN3" t="s">
        <v>616</v>
      </c>
    </row>
    <row r="4" spans="2:66" x14ac:dyDescent="0.45">
      <c r="B4" s="35" t="s">
        <v>166</v>
      </c>
      <c r="C4" s="35" t="s">
        <v>167</v>
      </c>
      <c r="D4" s="35" t="s">
        <v>168</v>
      </c>
      <c r="E4" s="35" t="s">
        <v>169</v>
      </c>
      <c r="F4" s="35" t="s">
        <v>170</v>
      </c>
      <c r="G4" s="35" t="s">
        <v>171</v>
      </c>
      <c r="H4" s="35" t="s">
        <v>172</v>
      </c>
      <c r="I4" s="35" t="s">
        <v>173</v>
      </c>
      <c r="J4" s="35" t="s">
        <v>174</v>
      </c>
      <c r="K4" s="35" t="s">
        <v>175</v>
      </c>
      <c r="L4" s="35" t="s">
        <v>176</v>
      </c>
      <c r="M4" s="35" t="s">
        <v>177</v>
      </c>
      <c r="N4" s="132" t="s">
        <v>762</v>
      </c>
      <c r="O4" s="35" t="s">
        <v>178</v>
      </c>
      <c r="P4" s="35" t="s">
        <v>179</v>
      </c>
      <c r="Q4" s="35" t="s">
        <v>180</v>
      </c>
      <c r="R4" s="35" t="s">
        <v>181</v>
      </c>
      <c r="S4" s="35" t="s">
        <v>182</v>
      </c>
      <c r="T4" s="35" t="s">
        <v>183</v>
      </c>
      <c r="U4" s="35" t="s">
        <v>184</v>
      </c>
      <c r="V4" s="35" t="s">
        <v>185</v>
      </c>
      <c r="W4" s="35" t="s">
        <v>186</v>
      </c>
      <c r="X4" s="35" t="s">
        <v>187</v>
      </c>
      <c r="Y4" s="35" t="s">
        <v>188</v>
      </c>
      <c r="Z4" s="35" t="s">
        <v>189</v>
      </c>
      <c r="AA4" s="35" t="s">
        <v>190</v>
      </c>
      <c r="AB4" s="35" t="s">
        <v>191</v>
      </c>
      <c r="AC4" s="35" t="s">
        <v>192</v>
      </c>
      <c r="AD4" s="35" t="s">
        <v>193</v>
      </c>
      <c r="AE4" s="35" t="s">
        <v>194</v>
      </c>
      <c r="AF4" s="35" t="s">
        <v>195</v>
      </c>
      <c r="AG4" s="35" t="s">
        <v>196</v>
      </c>
      <c r="AH4" s="35" t="s">
        <v>197</v>
      </c>
      <c r="AI4" s="35" t="s">
        <v>198</v>
      </c>
      <c r="AJ4" s="35" t="s">
        <v>199</v>
      </c>
      <c r="AK4" s="35" t="s">
        <v>200</v>
      </c>
      <c r="AL4" s="35" t="s">
        <v>201</v>
      </c>
      <c r="AM4" s="35" t="s">
        <v>202</v>
      </c>
      <c r="AN4" s="35" t="s">
        <v>203</v>
      </c>
      <c r="AO4" s="35" t="s">
        <v>204</v>
      </c>
      <c r="AP4" s="35" t="s">
        <v>205</v>
      </c>
      <c r="AQ4" s="35" t="s">
        <v>206</v>
      </c>
      <c r="AR4" s="35" t="s">
        <v>207</v>
      </c>
      <c r="AS4" s="35" t="s">
        <v>208</v>
      </c>
      <c r="AT4" s="35" t="s">
        <v>209</v>
      </c>
      <c r="AU4" s="35" t="s">
        <v>210</v>
      </c>
      <c r="AV4" s="35" t="s">
        <v>211</v>
      </c>
      <c r="AX4" t="str">
        <f ca="1">AX2 &amp; "年"</f>
        <v>2025年</v>
      </c>
      <c r="AZ4" t="s">
        <v>626</v>
      </c>
      <c r="BA4" t="s">
        <v>626</v>
      </c>
      <c r="BB4" t="s">
        <v>626</v>
      </c>
      <c r="BC4" t="s">
        <v>626</v>
      </c>
      <c r="BH4" t="s">
        <v>780</v>
      </c>
      <c r="BJ4" t="s">
        <v>616</v>
      </c>
      <c r="BK4" s="78">
        <v>221100</v>
      </c>
      <c r="BM4" t="s">
        <v>644</v>
      </c>
      <c r="BN4" t="s">
        <v>617</v>
      </c>
    </row>
    <row r="5" spans="2:66" x14ac:dyDescent="0.45">
      <c r="B5" s="35" t="s">
        <v>212</v>
      </c>
      <c r="C5" s="35" t="s">
        <v>213</v>
      </c>
      <c r="D5" s="35" t="s">
        <v>214</v>
      </c>
      <c r="E5" s="35" t="s">
        <v>215</v>
      </c>
      <c r="F5" s="35" t="s">
        <v>216</v>
      </c>
      <c r="G5" s="35" t="s">
        <v>217</v>
      </c>
      <c r="H5" s="35" t="s">
        <v>218</v>
      </c>
      <c r="I5" s="35" t="s">
        <v>219</v>
      </c>
      <c r="J5" s="35" t="s">
        <v>220</v>
      </c>
      <c r="K5" s="35" t="s">
        <v>221</v>
      </c>
      <c r="L5" s="35" t="s">
        <v>222</v>
      </c>
      <c r="M5" s="35" t="s">
        <v>223</v>
      </c>
      <c r="N5" s="132" t="s">
        <v>763</v>
      </c>
      <c r="O5" s="35" t="s">
        <v>224</v>
      </c>
      <c r="P5" s="35" t="s">
        <v>225</v>
      </c>
      <c r="Q5" s="35" t="s">
        <v>226</v>
      </c>
      <c r="R5" s="35" t="s">
        <v>227</v>
      </c>
      <c r="S5" s="35" t="s">
        <v>228</v>
      </c>
      <c r="T5" s="35" t="s">
        <v>229</v>
      </c>
      <c r="U5" s="35" t="s">
        <v>230</v>
      </c>
      <c r="V5" s="35" t="s">
        <v>231</v>
      </c>
      <c r="W5" s="35" t="s">
        <v>232</v>
      </c>
      <c r="X5" s="35" t="s">
        <v>233</v>
      </c>
      <c r="Y5" s="35" t="s">
        <v>234</v>
      </c>
      <c r="Z5" s="35" t="s">
        <v>235</v>
      </c>
      <c r="AA5" s="35" t="s">
        <v>236</v>
      </c>
      <c r="AB5" s="35" t="s">
        <v>237</v>
      </c>
      <c r="AC5" s="35" t="s">
        <v>238</v>
      </c>
      <c r="AD5" s="35" t="s">
        <v>239</v>
      </c>
      <c r="AE5" s="35" t="s">
        <v>240</v>
      </c>
      <c r="AF5" s="35" t="s">
        <v>241</v>
      </c>
      <c r="AG5" s="35" t="s">
        <v>242</v>
      </c>
      <c r="AH5" s="35" t="s">
        <v>243</v>
      </c>
      <c r="AI5" s="35" t="s">
        <v>244</v>
      </c>
      <c r="AJ5" s="35" t="s">
        <v>245</v>
      </c>
      <c r="AK5" s="35" t="s">
        <v>246</v>
      </c>
      <c r="AL5" s="35" t="s">
        <v>247</v>
      </c>
      <c r="AM5" s="35" t="s">
        <v>248</v>
      </c>
      <c r="AN5" s="35" t="s">
        <v>249</v>
      </c>
      <c r="AO5" s="35" t="s">
        <v>250</v>
      </c>
      <c r="AP5" s="35" t="s">
        <v>251</v>
      </c>
      <c r="AQ5" s="35" t="s">
        <v>252</v>
      </c>
      <c r="AR5" s="35" t="s">
        <v>253</v>
      </c>
      <c r="AS5" s="35" t="s">
        <v>254</v>
      </c>
      <c r="AT5" s="35" t="s">
        <v>255</v>
      </c>
      <c r="AU5" s="35" t="s">
        <v>256</v>
      </c>
      <c r="AV5" s="35" t="s">
        <v>257</v>
      </c>
      <c r="AX5" t="str">
        <f ca="1">AX3 &amp; "年"</f>
        <v>2026年</v>
      </c>
      <c r="AZ5" t="s">
        <v>627</v>
      </c>
      <c r="BA5" t="s">
        <v>627</v>
      </c>
      <c r="BB5" t="s">
        <v>627</v>
      </c>
      <c r="BC5" t="s">
        <v>627</v>
      </c>
      <c r="BH5" t="s">
        <v>781</v>
      </c>
      <c r="BJ5" t="s">
        <v>617</v>
      </c>
      <c r="BK5" s="78">
        <v>320100</v>
      </c>
      <c r="BN5" t="s">
        <v>650</v>
      </c>
    </row>
    <row r="6" spans="2:66" x14ac:dyDescent="0.45">
      <c r="B6" s="35" t="s">
        <v>258</v>
      </c>
      <c r="C6" s="35" t="s">
        <v>259</v>
      </c>
      <c r="D6" s="35" t="s">
        <v>260</v>
      </c>
      <c r="E6" s="35" t="s">
        <v>261</v>
      </c>
      <c r="F6" s="35" t="s">
        <v>262</v>
      </c>
      <c r="G6" s="35" t="s">
        <v>263</v>
      </c>
      <c r="H6" s="35" t="s">
        <v>264</v>
      </c>
      <c r="I6" s="35" t="s">
        <v>265</v>
      </c>
      <c r="J6" s="35" t="s">
        <v>266</v>
      </c>
      <c r="K6" s="35" t="s">
        <v>267</v>
      </c>
      <c r="L6" s="35" t="s">
        <v>268</v>
      </c>
      <c r="M6" s="35" t="s">
        <v>269</v>
      </c>
      <c r="N6" s="132" t="s">
        <v>764</v>
      </c>
      <c r="O6" s="35" t="s">
        <v>270</v>
      </c>
      <c r="P6" s="35" t="s">
        <v>271</v>
      </c>
      <c r="Q6" s="35" t="s">
        <v>272</v>
      </c>
      <c r="R6" s="35" t="s">
        <v>273</v>
      </c>
      <c r="S6" s="35" t="s">
        <v>274</v>
      </c>
      <c r="T6" s="35" t="s">
        <v>275</v>
      </c>
      <c r="U6" s="35" t="s">
        <v>276</v>
      </c>
      <c r="V6" s="35" t="s">
        <v>277</v>
      </c>
      <c r="W6" s="35" t="s">
        <v>278</v>
      </c>
      <c r="X6" s="35" t="s">
        <v>279</v>
      </c>
      <c r="Y6" s="35" t="s">
        <v>280</v>
      </c>
      <c r="Z6" s="35" t="s">
        <v>281</v>
      </c>
      <c r="AA6" s="35" t="s">
        <v>282</v>
      </c>
      <c r="AB6" s="35" t="s">
        <v>283</v>
      </c>
      <c r="AC6" s="35" t="s">
        <v>284</v>
      </c>
      <c r="AD6" s="35" t="s">
        <v>285</v>
      </c>
      <c r="AE6" s="35" t="s">
        <v>286</v>
      </c>
      <c r="AF6" s="35" t="s">
        <v>287</v>
      </c>
      <c r="AG6" s="35" t="s">
        <v>288</v>
      </c>
      <c r="AH6" s="35" t="s">
        <v>289</v>
      </c>
      <c r="AI6" s="35" t="s">
        <v>290</v>
      </c>
      <c r="AJ6" s="35" t="s">
        <v>291</v>
      </c>
      <c r="AK6" s="35" t="s">
        <v>292</v>
      </c>
      <c r="AL6" s="35" t="s">
        <v>293</v>
      </c>
      <c r="AM6" s="35" t="s">
        <v>294</v>
      </c>
      <c r="AN6" s="35" t="s">
        <v>295</v>
      </c>
      <c r="AO6" s="35" t="s">
        <v>296</v>
      </c>
      <c r="AP6" s="35" t="s">
        <v>297</v>
      </c>
      <c r="AQ6" s="35" t="s">
        <v>298</v>
      </c>
      <c r="AR6" s="35" t="s">
        <v>299</v>
      </c>
      <c r="AS6" s="35" t="s">
        <v>300</v>
      </c>
      <c r="AT6" s="35" t="s">
        <v>301</v>
      </c>
      <c r="AU6" s="35" t="s">
        <v>302</v>
      </c>
      <c r="AV6" s="35" t="s">
        <v>303</v>
      </c>
      <c r="BH6" t="s">
        <v>782</v>
      </c>
      <c r="BJ6" t="s">
        <v>630</v>
      </c>
      <c r="BK6" s="78">
        <v>49500</v>
      </c>
      <c r="BN6" t="s">
        <v>633</v>
      </c>
    </row>
    <row r="7" spans="2:66" x14ac:dyDescent="0.45">
      <c r="B7" s="35" t="s">
        <v>304</v>
      </c>
      <c r="C7" s="35" t="s">
        <v>305</v>
      </c>
      <c r="D7" s="35" t="s">
        <v>306</v>
      </c>
      <c r="E7" s="35" t="s">
        <v>307</v>
      </c>
      <c r="F7" s="35" t="s">
        <v>308</v>
      </c>
      <c r="G7" s="35" t="s">
        <v>309</v>
      </c>
      <c r="H7" s="35" t="s">
        <v>310</v>
      </c>
      <c r="I7" s="35" t="s">
        <v>311</v>
      </c>
      <c r="J7" s="35" t="s">
        <v>312</v>
      </c>
      <c r="K7" s="35" t="s">
        <v>313</v>
      </c>
      <c r="L7" s="35" t="s">
        <v>314</v>
      </c>
      <c r="M7" s="35" t="s">
        <v>315</v>
      </c>
      <c r="N7" s="132" t="s">
        <v>765</v>
      </c>
      <c r="O7" s="35" t="s">
        <v>316</v>
      </c>
      <c r="P7" s="35" t="s">
        <v>317</v>
      </c>
      <c r="Q7" s="35" t="s">
        <v>318</v>
      </c>
      <c r="R7" s="35" t="s">
        <v>319</v>
      </c>
      <c r="T7" s="35" t="s">
        <v>320</v>
      </c>
      <c r="U7" s="35" t="s">
        <v>321</v>
      </c>
      <c r="V7" s="35" t="s">
        <v>322</v>
      </c>
      <c r="W7" s="35" t="s">
        <v>323</v>
      </c>
      <c r="X7" s="35" t="s">
        <v>324</v>
      </c>
      <c r="Y7" s="35" t="s">
        <v>325</v>
      </c>
      <c r="AA7" s="35" t="s">
        <v>326</v>
      </c>
      <c r="AB7" s="35" t="s">
        <v>327</v>
      </c>
      <c r="AC7" s="35" t="s">
        <v>328</v>
      </c>
      <c r="AD7" s="35" t="s">
        <v>329</v>
      </c>
      <c r="AE7" s="35" t="s">
        <v>330</v>
      </c>
      <c r="AF7" s="35" t="s">
        <v>331</v>
      </c>
      <c r="AG7" s="35" t="s">
        <v>332</v>
      </c>
      <c r="AH7" s="35" t="s">
        <v>333</v>
      </c>
      <c r="AI7" s="35" t="s">
        <v>334</v>
      </c>
      <c r="AJ7" s="35" t="s">
        <v>335</v>
      </c>
      <c r="AK7" s="35" t="s">
        <v>336</v>
      </c>
      <c r="AM7" s="35" t="s">
        <v>337</v>
      </c>
      <c r="AO7" s="35" t="s">
        <v>338</v>
      </c>
      <c r="AQ7" s="35" t="s">
        <v>339</v>
      </c>
      <c r="AR7" s="35" t="s">
        <v>340</v>
      </c>
      <c r="AS7" s="35" t="s">
        <v>341</v>
      </c>
      <c r="AT7" s="35" t="s">
        <v>342</v>
      </c>
      <c r="AU7" s="35" t="s">
        <v>343</v>
      </c>
      <c r="AV7" s="35" t="s">
        <v>344</v>
      </c>
      <c r="BH7" t="s">
        <v>783</v>
      </c>
      <c r="BJ7" t="s">
        <v>631</v>
      </c>
      <c r="BK7" s="78">
        <v>134200</v>
      </c>
      <c r="BN7" t="s">
        <v>634</v>
      </c>
    </row>
    <row r="8" spans="2:66" x14ac:dyDescent="0.45">
      <c r="B8" s="35" t="s">
        <v>345</v>
      </c>
      <c r="C8" s="35" t="s">
        <v>346</v>
      </c>
      <c r="D8" s="35" t="s">
        <v>347</v>
      </c>
      <c r="E8" s="35" t="s">
        <v>348</v>
      </c>
      <c r="F8" s="35" t="s">
        <v>349</v>
      </c>
      <c r="G8" s="35" t="s">
        <v>350</v>
      </c>
      <c r="H8" s="35" t="s">
        <v>351</v>
      </c>
      <c r="I8" s="35" t="s">
        <v>352</v>
      </c>
      <c r="J8" s="35" t="s">
        <v>353</v>
      </c>
      <c r="K8" s="35" t="s">
        <v>354</v>
      </c>
      <c r="L8" s="35" t="s">
        <v>355</v>
      </c>
      <c r="M8" s="35" t="s">
        <v>356</v>
      </c>
      <c r="N8" s="132" t="s">
        <v>766</v>
      </c>
      <c r="O8" s="35" t="s">
        <v>357</v>
      </c>
      <c r="P8" s="35" t="s">
        <v>358</v>
      </c>
      <c r="Q8" s="35" t="s">
        <v>359</v>
      </c>
      <c r="U8" s="35" t="s">
        <v>360</v>
      </c>
      <c r="V8" s="35" t="s">
        <v>361</v>
      </c>
      <c r="W8" s="35" t="s">
        <v>362</v>
      </c>
      <c r="X8" s="35" t="s">
        <v>363</v>
      </c>
      <c r="Y8" s="35" t="s">
        <v>364</v>
      </c>
      <c r="AA8" s="35" t="s">
        <v>365</v>
      </c>
      <c r="AC8" s="35" t="s">
        <v>366</v>
      </c>
      <c r="AD8" s="35" t="s">
        <v>367</v>
      </c>
      <c r="AE8" s="35" t="s">
        <v>368</v>
      </c>
      <c r="AF8" s="35" t="s">
        <v>369</v>
      </c>
      <c r="AG8" s="35" t="s">
        <v>370</v>
      </c>
      <c r="AH8" s="35" t="s">
        <v>371</v>
      </c>
      <c r="AI8" s="35" t="s">
        <v>372</v>
      </c>
      <c r="AJ8" s="35" t="s">
        <v>373</v>
      </c>
      <c r="AM8" s="35" t="s">
        <v>374</v>
      </c>
      <c r="AO8" s="35" t="s">
        <v>375</v>
      </c>
      <c r="AQ8" s="35" t="s">
        <v>376</v>
      </c>
      <c r="AR8" s="35" t="s">
        <v>377</v>
      </c>
      <c r="AS8" s="35" t="s">
        <v>378</v>
      </c>
      <c r="AT8" s="35" t="s">
        <v>379</v>
      </c>
      <c r="AU8" s="35" t="s">
        <v>380</v>
      </c>
      <c r="AV8" s="35" t="s">
        <v>381</v>
      </c>
      <c r="BH8" t="s">
        <v>784</v>
      </c>
      <c r="BJ8" t="s">
        <v>628</v>
      </c>
      <c r="BK8" s="78">
        <v>39600</v>
      </c>
    </row>
    <row r="9" spans="2:66" x14ac:dyDescent="0.45">
      <c r="B9" s="35" t="s">
        <v>382</v>
      </c>
      <c r="C9" s="35" t="s">
        <v>383</v>
      </c>
      <c r="D9" s="35" t="s">
        <v>384</v>
      </c>
      <c r="E9" s="35" t="s">
        <v>385</v>
      </c>
      <c r="F9" s="35" t="s">
        <v>386</v>
      </c>
      <c r="G9" s="35" t="s">
        <v>387</v>
      </c>
      <c r="H9" s="35" t="s">
        <v>388</v>
      </c>
      <c r="I9" s="35" t="s">
        <v>389</v>
      </c>
      <c r="J9" s="35" t="s">
        <v>390</v>
      </c>
      <c r="K9" s="35" t="s">
        <v>391</v>
      </c>
      <c r="M9" s="35" t="s">
        <v>392</v>
      </c>
      <c r="N9" s="132" t="s">
        <v>574</v>
      </c>
      <c r="O9" s="35" t="s">
        <v>393</v>
      </c>
      <c r="P9" s="35" t="s">
        <v>394</v>
      </c>
      <c r="U9" s="35" t="s">
        <v>395</v>
      </c>
      <c r="V9" s="35" t="s">
        <v>396</v>
      </c>
      <c r="W9" s="35" t="s">
        <v>397</v>
      </c>
      <c r="X9" s="35" t="s">
        <v>398</v>
      </c>
      <c r="Y9" s="35" t="s">
        <v>399</v>
      </c>
      <c r="AA9" s="35" t="s">
        <v>400</v>
      </c>
      <c r="AC9" s="35" t="s">
        <v>401</v>
      </c>
      <c r="AD9" s="35" t="s">
        <v>402</v>
      </c>
      <c r="AE9" s="35" t="s">
        <v>403</v>
      </c>
      <c r="AF9" s="35" t="s">
        <v>404</v>
      </c>
      <c r="AG9" s="35" t="s">
        <v>405</v>
      </c>
      <c r="AH9" s="35" t="s">
        <v>406</v>
      </c>
      <c r="AI9" s="35" t="s">
        <v>407</v>
      </c>
      <c r="AJ9" s="35" t="s">
        <v>408</v>
      </c>
      <c r="AM9" s="35" t="s">
        <v>409</v>
      </c>
      <c r="AO9" s="35" t="s">
        <v>410</v>
      </c>
      <c r="AR9" s="35" t="s">
        <v>411</v>
      </c>
      <c r="AS9" s="35" t="s">
        <v>412</v>
      </c>
      <c r="AT9" s="35" t="s">
        <v>413</v>
      </c>
      <c r="AU9" s="35" t="s">
        <v>414</v>
      </c>
      <c r="AV9" s="35" t="s">
        <v>415</v>
      </c>
      <c r="BH9" t="s">
        <v>785</v>
      </c>
      <c r="BJ9" t="s">
        <v>629</v>
      </c>
      <c r="BK9" s="78">
        <v>104500</v>
      </c>
    </row>
    <row r="10" spans="2:66" x14ac:dyDescent="0.45">
      <c r="B10" s="35" t="s">
        <v>416</v>
      </c>
      <c r="C10" s="35" t="s">
        <v>417</v>
      </c>
      <c r="D10" s="35" t="s">
        <v>418</v>
      </c>
      <c r="E10" s="35" t="s">
        <v>419</v>
      </c>
      <c r="F10" s="35" t="s">
        <v>420</v>
      </c>
      <c r="G10" s="35" t="s">
        <v>421</v>
      </c>
      <c r="H10" s="35" t="s">
        <v>422</v>
      </c>
      <c r="J10" s="35" t="s">
        <v>423</v>
      </c>
      <c r="K10" s="35" t="s">
        <v>424</v>
      </c>
      <c r="M10" s="35" t="s">
        <v>425</v>
      </c>
      <c r="N10" s="132" t="s">
        <v>580</v>
      </c>
      <c r="O10" s="35" t="s">
        <v>426</v>
      </c>
      <c r="P10" s="35" t="s">
        <v>427</v>
      </c>
      <c r="U10" s="35" t="s">
        <v>428</v>
      </c>
      <c r="V10" s="35" t="s">
        <v>429</v>
      </c>
      <c r="W10" s="35" t="s">
        <v>430</v>
      </c>
      <c r="X10" s="35" t="s">
        <v>431</v>
      </c>
      <c r="Y10" s="35" t="s">
        <v>432</v>
      </c>
      <c r="AA10" s="35" t="s">
        <v>433</v>
      </c>
      <c r="AC10" s="35" t="s">
        <v>434</v>
      </c>
      <c r="AE10" s="35" t="s">
        <v>435</v>
      </c>
      <c r="AH10" s="35" t="s">
        <v>436</v>
      </c>
      <c r="AI10" s="35" t="s">
        <v>437</v>
      </c>
      <c r="AJ10" s="35" t="s">
        <v>438</v>
      </c>
      <c r="AM10" s="35" t="s">
        <v>439</v>
      </c>
      <c r="AO10" s="35" t="s">
        <v>440</v>
      </c>
      <c r="AR10" s="35" t="s">
        <v>441</v>
      </c>
      <c r="AS10" s="35" t="s">
        <v>442</v>
      </c>
      <c r="AT10" s="35" t="s">
        <v>443</v>
      </c>
      <c r="AU10" s="35" t="s">
        <v>444</v>
      </c>
      <c r="AV10" s="35" t="s">
        <v>445</v>
      </c>
      <c r="BH10" t="s">
        <v>786</v>
      </c>
      <c r="BJ10" t="s">
        <v>635</v>
      </c>
      <c r="BK10" s="79">
        <v>50600</v>
      </c>
    </row>
    <row r="11" spans="2:66" x14ac:dyDescent="0.45">
      <c r="B11" s="35" t="s">
        <v>446</v>
      </c>
      <c r="C11" s="35" t="s">
        <v>447</v>
      </c>
      <c r="D11" s="35" t="s">
        <v>448</v>
      </c>
      <c r="E11" s="35" t="s">
        <v>449</v>
      </c>
      <c r="F11" s="35" t="s">
        <v>450</v>
      </c>
      <c r="G11" s="35" t="s">
        <v>451</v>
      </c>
      <c r="J11" s="35" t="s">
        <v>452</v>
      </c>
      <c r="K11" s="35" t="s">
        <v>453</v>
      </c>
      <c r="M11" s="35" t="s">
        <v>454</v>
      </c>
      <c r="N11" s="132" t="s">
        <v>584</v>
      </c>
      <c r="O11" s="35" t="s">
        <v>455</v>
      </c>
      <c r="P11" s="35" t="s">
        <v>456</v>
      </c>
      <c r="U11" s="35" t="s">
        <v>457</v>
      </c>
      <c r="V11" s="35" t="s">
        <v>458</v>
      </c>
      <c r="W11" s="35" t="s">
        <v>459</v>
      </c>
      <c r="X11" s="35" t="s">
        <v>460</v>
      </c>
      <c r="Y11" s="35" t="s">
        <v>461</v>
      </c>
      <c r="AA11" s="35" t="s">
        <v>462</v>
      </c>
      <c r="AC11" s="35" t="s">
        <v>463</v>
      </c>
      <c r="AE11" s="35" t="s">
        <v>464</v>
      </c>
      <c r="AH11" s="35" t="s">
        <v>465</v>
      </c>
      <c r="AI11" s="35" t="s">
        <v>466</v>
      </c>
      <c r="AJ11" s="35" t="s">
        <v>467</v>
      </c>
      <c r="AO11" s="35" t="s">
        <v>468</v>
      </c>
      <c r="AR11" s="35" t="s">
        <v>469</v>
      </c>
      <c r="AS11" s="35" t="s">
        <v>470</v>
      </c>
      <c r="AT11" s="35" t="s">
        <v>471</v>
      </c>
      <c r="AU11" s="35" t="s">
        <v>472</v>
      </c>
      <c r="AV11" s="35" t="s">
        <v>473</v>
      </c>
      <c r="BH11" t="s">
        <v>787</v>
      </c>
    </row>
    <row r="12" spans="2:66" x14ac:dyDescent="0.45">
      <c r="B12" s="35" t="s">
        <v>474</v>
      </c>
      <c r="C12" s="35" t="s">
        <v>475</v>
      </c>
      <c r="D12" s="35" t="s">
        <v>476</v>
      </c>
      <c r="E12" s="35" t="s">
        <v>477</v>
      </c>
      <c r="F12" s="35" t="s">
        <v>478</v>
      </c>
      <c r="M12" s="35" t="s">
        <v>479</v>
      </c>
      <c r="N12" s="132" t="s">
        <v>586</v>
      </c>
      <c r="O12" s="35" t="s">
        <v>480</v>
      </c>
      <c r="P12" s="35" t="s">
        <v>481</v>
      </c>
      <c r="U12" s="35" t="s">
        <v>482</v>
      </c>
      <c r="V12" s="35" t="s">
        <v>483</v>
      </c>
      <c r="W12" s="35" t="s">
        <v>484</v>
      </c>
      <c r="X12" s="35" t="s">
        <v>485</v>
      </c>
      <c r="Y12" s="35" t="s">
        <v>486</v>
      </c>
      <c r="AC12" s="35" t="s">
        <v>487</v>
      </c>
      <c r="AE12" s="35" t="s">
        <v>488</v>
      </c>
      <c r="AH12" s="35" t="s">
        <v>489</v>
      </c>
      <c r="AI12" s="35" t="s">
        <v>490</v>
      </c>
      <c r="AJ12" s="35" t="s">
        <v>491</v>
      </c>
      <c r="AO12" s="35" t="s">
        <v>492</v>
      </c>
      <c r="AR12" s="35" t="s">
        <v>493</v>
      </c>
      <c r="AS12" s="35" t="s">
        <v>494</v>
      </c>
      <c r="AT12" s="35" t="s">
        <v>495</v>
      </c>
      <c r="AU12" s="35" t="s">
        <v>496</v>
      </c>
      <c r="AV12" s="35" t="s">
        <v>497</v>
      </c>
      <c r="BH12" t="s">
        <v>788</v>
      </c>
    </row>
    <row r="13" spans="2:66" x14ac:dyDescent="0.45">
      <c r="B13" s="35" t="s">
        <v>498</v>
      </c>
      <c r="C13" s="35" t="s">
        <v>499</v>
      </c>
      <c r="D13" s="35" t="s">
        <v>500</v>
      </c>
      <c r="E13" s="35" t="s">
        <v>501</v>
      </c>
      <c r="F13" s="35" t="s">
        <v>502</v>
      </c>
      <c r="M13" s="35" t="s">
        <v>503</v>
      </c>
      <c r="N13" s="132" t="s">
        <v>588</v>
      </c>
      <c r="O13" s="35" t="s">
        <v>504</v>
      </c>
      <c r="P13" s="35" t="s">
        <v>505</v>
      </c>
      <c r="U13" s="35" t="s">
        <v>506</v>
      </c>
      <c r="V13" s="35" t="s">
        <v>507</v>
      </c>
      <c r="W13" s="35" t="s">
        <v>508</v>
      </c>
      <c r="Y13" s="35" t="s">
        <v>509</v>
      </c>
      <c r="AC13" s="35" t="s">
        <v>510</v>
      </c>
      <c r="AH13" s="35" t="s">
        <v>511</v>
      </c>
      <c r="AI13" s="35" t="s">
        <v>512</v>
      </c>
      <c r="AJ13" s="35" t="s">
        <v>513</v>
      </c>
      <c r="AO13" s="35" t="s">
        <v>514</v>
      </c>
      <c r="AR13" s="35" t="s">
        <v>515</v>
      </c>
      <c r="AS13" s="35" t="s">
        <v>516</v>
      </c>
      <c r="AT13" s="35" t="s">
        <v>517</v>
      </c>
      <c r="AU13" s="35" t="s">
        <v>518</v>
      </c>
      <c r="BH13" t="s">
        <v>789</v>
      </c>
    </row>
    <row r="14" spans="2:66" x14ac:dyDescent="0.45">
      <c r="B14" s="35" t="s">
        <v>519</v>
      </c>
      <c r="C14" s="35" t="s">
        <v>520</v>
      </c>
      <c r="D14" s="35" t="s">
        <v>521</v>
      </c>
      <c r="E14" s="35" t="s">
        <v>522</v>
      </c>
      <c r="F14" s="35" t="s">
        <v>523</v>
      </c>
      <c r="M14" s="35" t="s">
        <v>524</v>
      </c>
      <c r="N14" s="132" t="s">
        <v>590</v>
      </c>
      <c r="P14" s="35" t="s">
        <v>525</v>
      </c>
      <c r="U14" s="35" t="s">
        <v>526</v>
      </c>
      <c r="V14" s="35" t="s">
        <v>527</v>
      </c>
      <c r="W14" s="35" t="s">
        <v>528</v>
      </c>
      <c r="Y14" s="35" t="s">
        <v>529</v>
      </c>
      <c r="AC14" s="35" t="s">
        <v>530</v>
      </c>
      <c r="AI14" s="35" t="s">
        <v>531</v>
      </c>
      <c r="AJ14" s="35" t="s">
        <v>532</v>
      </c>
      <c r="AO14" s="35" t="s">
        <v>533</v>
      </c>
      <c r="AR14" s="35" t="s">
        <v>534</v>
      </c>
      <c r="AS14" s="35" t="s">
        <v>535</v>
      </c>
      <c r="AT14" s="35" t="s">
        <v>536</v>
      </c>
      <c r="BH14" t="s">
        <v>790</v>
      </c>
    </row>
    <row r="15" spans="2:66" x14ac:dyDescent="0.45">
      <c r="B15" s="35" t="s">
        <v>537</v>
      </c>
      <c r="C15" s="35" t="s">
        <v>538</v>
      </c>
      <c r="D15" s="35" t="s">
        <v>539</v>
      </c>
      <c r="E15" s="35" t="s">
        <v>540</v>
      </c>
      <c r="N15" s="132" t="s">
        <v>768</v>
      </c>
      <c r="P15" s="35" t="s">
        <v>541</v>
      </c>
      <c r="U15" s="35" t="s">
        <v>542</v>
      </c>
      <c r="V15" s="35" t="s">
        <v>543</v>
      </c>
      <c r="AC15" s="35" t="s">
        <v>544</v>
      </c>
      <c r="AI15" s="35" t="s">
        <v>545</v>
      </c>
      <c r="AJ15" s="35" t="s">
        <v>546</v>
      </c>
      <c r="AO15" s="35" t="s">
        <v>547</v>
      </c>
      <c r="AS15" s="35" t="s">
        <v>548</v>
      </c>
      <c r="AT15" s="35" t="s">
        <v>549</v>
      </c>
      <c r="BH15" t="s">
        <v>791</v>
      </c>
    </row>
    <row r="16" spans="2:66" x14ac:dyDescent="0.45">
      <c r="B16" s="35" t="s">
        <v>550</v>
      </c>
      <c r="C16" s="35" t="s">
        <v>551</v>
      </c>
      <c r="D16" s="35" t="s">
        <v>552</v>
      </c>
      <c r="E16" s="35" t="s">
        <v>553</v>
      </c>
      <c r="N16" s="132" t="s">
        <v>769</v>
      </c>
      <c r="P16" s="35" t="s">
        <v>554</v>
      </c>
      <c r="U16" s="35" t="s">
        <v>555</v>
      </c>
      <c r="V16" s="35" t="s">
        <v>556</v>
      </c>
      <c r="AJ16" s="35" t="s">
        <v>557</v>
      </c>
      <c r="AO16" s="35" t="s">
        <v>558</v>
      </c>
      <c r="BH16" t="s">
        <v>792</v>
      </c>
    </row>
    <row r="17" spans="2:60" x14ac:dyDescent="0.45">
      <c r="B17" s="35" t="s">
        <v>559</v>
      </c>
      <c r="C17" s="35" t="s">
        <v>560</v>
      </c>
      <c r="D17" s="35" t="s">
        <v>561</v>
      </c>
      <c r="N17" s="132" t="s">
        <v>770</v>
      </c>
      <c r="V17" s="35" t="s">
        <v>562</v>
      </c>
      <c r="AJ17" s="35" t="s">
        <v>563</v>
      </c>
      <c r="AO17" s="35" t="s">
        <v>564</v>
      </c>
      <c r="BH17" t="s">
        <v>793</v>
      </c>
    </row>
    <row r="18" spans="2:60" x14ac:dyDescent="0.45">
      <c r="B18" s="35" t="s">
        <v>565</v>
      </c>
      <c r="C18" s="35" t="s">
        <v>566</v>
      </c>
      <c r="D18" s="35" t="s">
        <v>567</v>
      </c>
      <c r="N18" s="132" t="s">
        <v>771</v>
      </c>
      <c r="V18" s="35" t="s">
        <v>568</v>
      </c>
      <c r="AJ18" s="35" t="s">
        <v>569</v>
      </c>
      <c r="AO18" s="35" t="s">
        <v>570</v>
      </c>
      <c r="BH18" t="s">
        <v>794</v>
      </c>
    </row>
    <row r="19" spans="2:60" x14ac:dyDescent="0.45">
      <c r="B19" s="35" t="s">
        <v>571</v>
      </c>
      <c r="C19" s="35" t="s">
        <v>572</v>
      </c>
      <c r="D19" s="35" t="s">
        <v>573</v>
      </c>
      <c r="N19" s="132" t="s">
        <v>772</v>
      </c>
      <c r="V19" s="35" t="s">
        <v>575</v>
      </c>
      <c r="AO19" s="35" t="s">
        <v>576</v>
      </c>
      <c r="BH19" t="s">
        <v>795</v>
      </c>
    </row>
    <row r="20" spans="2:60" x14ac:dyDescent="0.45">
      <c r="B20" s="35" t="s">
        <v>577</v>
      </c>
      <c r="C20" s="35" t="s">
        <v>578</v>
      </c>
      <c r="D20" s="35" t="s">
        <v>579</v>
      </c>
      <c r="N20" s="132" t="s">
        <v>773</v>
      </c>
      <c r="V20" s="35" t="s">
        <v>581</v>
      </c>
      <c r="AO20" s="35" t="s">
        <v>582</v>
      </c>
      <c r="BH20" t="s">
        <v>796</v>
      </c>
    </row>
    <row r="21" spans="2:60" x14ac:dyDescent="0.45">
      <c r="B21" s="35" t="s">
        <v>583</v>
      </c>
      <c r="N21" s="132" t="s">
        <v>774</v>
      </c>
    </row>
    <row r="22" spans="2:60" x14ac:dyDescent="0.45">
      <c r="B22" s="35" t="s">
        <v>585</v>
      </c>
      <c r="N22" s="132" t="s">
        <v>775</v>
      </c>
    </row>
    <row r="23" spans="2:60" x14ac:dyDescent="0.45">
      <c r="B23" s="35" t="s">
        <v>587</v>
      </c>
      <c r="N23" s="132" t="s">
        <v>776</v>
      </c>
    </row>
    <row r="24" spans="2:60" x14ac:dyDescent="0.45">
      <c r="B24" s="35" t="s">
        <v>589</v>
      </c>
      <c r="N24" s="132" t="s">
        <v>777</v>
      </c>
    </row>
    <row r="25" spans="2:60" x14ac:dyDescent="0.45">
      <c r="B25" s="35" t="s">
        <v>591</v>
      </c>
    </row>
    <row r="26" spans="2:60" x14ac:dyDescent="0.45">
      <c r="B26" s="35" t="s">
        <v>592</v>
      </c>
    </row>
    <row r="27" spans="2:60" x14ac:dyDescent="0.45">
      <c r="B27" s="35" t="s">
        <v>593</v>
      </c>
    </row>
    <row r="30" spans="2:60" x14ac:dyDescent="0.45">
      <c r="B30" s="15" t="s">
        <v>651</v>
      </c>
      <c r="C30" s="34" t="s">
        <v>654</v>
      </c>
      <c r="D30" s="34" t="s">
        <v>655</v>
      </c>
      <c r="E30" s="34" t="s">
        <v>656</v>
      </c>
      <c r="F30" s="34" t="s">
        <v>657</v>
      </c>
      <c r="G30" s="34" t="s">
        <v>658</v>
      </c>
      <c r="H30" s="34" t="s">
        <v>659</v>
      </c>
      <c r="I30" s="34" t="s">
        <v>660</v>
      </c>
      <c r="J30" s="34" t="s">
        <v>661</v>
      </c>
      <c r="K30" s="34" t="s">
        <v>662</v>
      </c>
      <c r="L30" s="34" t="s">
        <v>663</v>
      </c>
      <c r="M30" s="34" t="s">
        <v>664</v>
      </c>
      <c r="N30" s="34" t="s">
        <v>665</v>
      </c>
      <c r="O30" s="34" t="s">
        <v>666</v>
      </c>
      <c r="P30" s="34" t="s">
        <v>667</v>
      </c>
      <c r="Q30" s="34" t="s">
        <v>668</v>
      </c>
      <c r="R30" s="34" t="s">
        <v>669</v>
      </c>
      <c r="S30" s="34" t="s">
        <v>670</v>
      </c>
      <c r="T30" s="34" t="s">
        <v>671</v>
      </c>
      <c r="U30" s="34" t="s">
        <v>672</v>
      </c>
      <c r="V30" s="34" t="s">
        <v>673</v>
      </c>
      <c r="W30" s="34" t="s">
        <v>674</v>
      </c>
      <c r="X30" s="34" t="s">
        <v>675</v>
      </c>
      <c r="Y30" s="34" t="s">
        <v>676</v>
      </c>
      <c r="Z30" s="34" t="s">
        <v>677</v>
      </c>
      <c r="AA30" s="34" t="s">
        <v>678</v>
      </c>
      <c r="AB30" s="34" t="s">
        <v>679</v>
      </c>
      <c r="AC30" s="34" t="s">
        <v>680</v>
      </c>
      <c r="AD30" s="34" t="s">
        <v>681</v>
      </c>
      <c r="AE30" s="34" t="s">
        <v>682</v>
      </c>
      <c r="AF30" s="34" t="s">
        <v>683</v>
      </c>
      <c r="AG30" s="34" t="s">
        <v>684</v>
      </c>
      <c r="AH30" s="34" t="s">
        <v>685</v>
      </c>
      <c r="AI30" s="34" t="s">
        <v>686</v>
      </c>
      <c r="AJ30" s="34" t="s">
        <v>687</v>
      </c>
      <c r="AK30" s="34" t="s">
        <v>688</v>
      </c>
      <c r="AL30" s="34" t="s">
        <v>689</v>
      </c>
      <c r="AM30" s="34" t="s">
        <v>690</v>
      </c>
      <c r="AN30" s="34" t="s">
        <v>691</v>
      </c>
      <c r="AO30" s="34" t="s">
        <v>692</v>
      </c>
      <c r="AP30" s="34" t="s">
        <v>693</v>
      </c>
      <c r="AQ30" s="34" t="s">
        <v>694</v>
      </c>
      <c r="AR30" s="34" t="s">
        <v>695</v>
      </c>
      <c r="AS30" s="34" t="s">
        <v>696</v>
      </c>
      <c r="AT30" s="34" t="s">
        <v>697</v>
      </c>
      <c r="AU30" s="34" t="s">
        <v>698</v>
      </c>
      <c r="AV30" s="34" t="s">
        <v>699</v>
      </c>
    </row>
    <row r="31" spans="2:60" x14ac:dyDescent="0.45">
      <c r="B31" s="35" t="s">
        <v>74</v>
      </c>
      <c r="C31" s="35" t="s">
        <v>75</v>
      </c>
      <c r="D31" s="35" t="s">
        <v>76</v>
      </c>
      <c r="E31" s="35" t="s">
        <v>77</v>
      </c>
      <c r="F31" s="35" t="s">
        <v>78</v>
      </c>
      <c r="G31" s="35" t="s">
        <v>79</v>
      </c>
      <c r="H31" s="35" t="s">
        <v>80</v>
      </c>
      <c r="I31" s="35" t="s">
        <v>81</v>
      </c>
      <c r="J31" s="35" t="s">
        <v>82</v>
      </c>
      <c r="K31" s="35" t="s">
        <v>83</v>
      </c>
      <c r="L31" s="35" t="s">
        <v>84</v>
      </c>
      <c r="M31" s="35" t="s">
        <v>85</v>
      </c>
      <c r="N31" s="35" t="s">
        <v>751</v>
      </c>
      <c r="O31" s="35" t="s">
        <v>86</v>
      </c>
      <c r="P31" s="35" t="s">
        <v>87</v>
      </c>
      <c r="Q31" s="35" t="s">
        <v>88</v>
      </c>
      <c r="R31" s="35" t="s">
        <v>89</v>
      </c>
      <c r="S31" s="35" t="s">
        <v>90</v>
      </c>
      <c r="T31" s="35" t="s">
        <v>91</v>
      </c>
      <c r="U31" s="35" t="s">
        <v>92</v>
      </c>
      <c r="V31" s="35" t="s">
        <v>93</v>
      </c>
      <c r="W31" s="35" t="s">
        <v>94</v>
      </c>
      <c r="X31" s="35" t="s">
        <v>95</v>
      </c>
      <c r="Y31" s="35" t="s">
        <v>96</v>
      </c>
      <c r="Z31" s="35" t="s">
        <v>97</v>
      </c>
      <c r="AA31" s="35" t="s">
        <v>98</v>
      </c>
      <c r="AB31" s="35" t="s">
        <v>99</v>
      </c>
      <c r="AC31" s="35" t="s">
        <v>100</v>
      </c>
      <c r="AD31" s="35" t="s">
        <v>101</v>
      </c>
      <c r="AE31" s="35" t="s">
        <v>102</v>
      </c>
      <c r="AF31" s="35" t="s">
        <v>103</v>
      </c>
      <c r="AG31" s="35" t="s">
        <v>104</v>
      </c>
      <c r="AH31" s="35" t="s">
        <v>105</v>
      </c>
      <c r="AI31" s="35" t="s">
        <v>106</v>
      </c>
      <c r="AJ31" s="35" t="s">
        <v>107</v>
      </c>
      <c r="AK31" s="35" t="s">
        <v>108</v>
      </c>
      <c r="AL31" s="35" t="s">
        <v>109</v>
      </c>
      <c r="AM31" s="35" t="s">
        <v>110</v>
      </c>
      <c r="AN31" s="35" t="s">
        <v>111</v>
      </c>
      <c r="AO31" s="35" t="s">
        <v>112</v>
      </c>
      <c r="AP31" s="35" t="s">
        <v>113</v>
      </c>
      <c r="AQ31" s="35" t="s">
        <v>114</v>
      </c>
      <c r="AR31" s="35" t="s">
        <v>115</v>
      </c>
      <c r="AS31" s="35" t="s">
        <v>116</v>
      </c>
      <c r="AT31" s="35" t="s">
        <v>117</v>
      </c>
      <c r="AU31" s="35" t="s">
        <v>118</v>
      </c>
      <c r="AV31" s="35" t="s">
        <v>119</v>
      </c>
    </row>
    <row r="35" spans="2:48" x14ac:dyDescent="0.45">
      <c r="B35" s="15" t="s">
        <v>652</v>
      </c>
      <c r="C35" s="34" t="s">
        <v>700</v>
      </c>
      <c r="D35" s="34" t="s">
        <v>701</v>
      </c>
      <c r="E35" s="34" t="s">
        <v>702</v>
      </c>
      <c r="F35" s="34" t="s">
        <v>703</v>
      </c>
      <c r="G35" s="34" t="s">
        <v>704</v>
      </c>
      <c r="H35" s="34" t="s">
        <v>705</v>
      </c>
      <c r="I35" s="34" t="s">
        <v>706</v>
      </c>
      <c r="J35" s="34" t="s">
        <v>707</v>
      </c>
      <c r="K35" s="34" t="s">
        <v>708</v>
      </c>
      <c r="L35" s="34" t="s">
        <v>709</v>
      </c>
      <c r="M35" s="34" t="s">
        <v>710</v>
      </c>
      <c r="N35" s="34" t="s">
        <v>711</v>
      </c>
      <c r="O35" s="34" t="s">
        <v>712</v>
      </c>
      <c r="P35" s="34" t="s">
        <v>713</v>
      </c>
      <c r="Q35" s="34" t="s">
        <v>714</v>
      </c>
      <c r="R35" s="34" t="s">
        <v>715</v>
      </c>
      <c r="S35" s="34" t="s">
        <v>716</v>
      </c>
      <c r="T35" s="34" t="s">
        <v>717</v>
      </c>
      <c r="U35" s="34" t="s">
        <v>718</v>
      </c>
      <c r="V35" s="34" t="s">
        <v>719</v>
      </c>
      <c r="W35" s="34" t="s">
        <v>720</v>
      </c>
      <c r="X35" s="34" t="s">
        <v>721</v>
      </c>
      <c r="Y35" s="34" t="s">
        <v>722</v>
      </c>
      <c r="Z35" s="34" t="s">
        <v>723</v>
      </c>
      <c r="AA35" s="34" t="s">
        <v>724</v>
      </c>
      <c r="AB35" s="34" t="s">
        <v>725</v>
      </c>
      <c r="AC35" s="34" t="s">
        <v>726</v>
      </c>
      <c r="AD35" s="34" t="s">
        <v>727</v>
      </c>
      <c r="AE35" s="34" t="s">
        <v>728</v>
      </c>
      <c r="AF35" s="34" t="s">
        <v>729</v>
      </c>
      <c r="AG35" s="34" t="s">
        <v>730</v>
      </c>
      <c r="AH35" s="34" t="s">
        <v>731</v>
      </c>
      <c r="AI35" s="34" t="s">
        <v>732</v>
      </c>
      <c r="AJ35" s="34" t="s">
        <v>733</v>
      </c>
      <c r="AK35" s="34" t="s">
        <v>734</v>
      </c>
      <c r="AL35" s="34" t="s">
        <v>735</v>
      </c>
      <c r="AM35" s="34" t="s">
        <v>736</v>
      </c>
      <c r="AN35" s="34" t="s">
        <v>737</v>
      </c>
      <c r="AO35" s="34" t="s">
        <v>738</v>
      </c>
      <c r="AP35" s="34" t="s">
        <v>739</v>
      </c>
      <c r="AQ35" s="34" t="s">
        <v>740</v>
      </c>
      <c r="AR35" s="34" t="s">
        <v>741</v>
      </c>
      <c r="AS35" s="34" t="s">
        <v>742</v>
      </c>
      <c r="AT35" s="34" t="s">
        <v>743</v>
      </c>
      <c r="AU35" s="34" t="s">
        <v>744</v>
      </c>
      <c r="AV35" s="34" t="s">
        <v>745</v>
      </c>
    </row>
    <row r="50" spans="2:2" x14ac:dyDescent="0.45">
      <c r="B50" s="110"/>
    </row>
  </sheetData>
  <phoneticPr fontId="2"/>
  <conditionalFormatting sqref="BK2">
    <cfRule type="expression" dxfId="8" priority="9">
      <formula>$F$6=FALSE</formula>
    </cfRule>
  </conditionalFormatting>
  <conditionalFormatting sqref="BK3">
    <cfRule type="expression" dxfId="7" priority="8">
      <formula>$F$6=FALSE</formula>
    </cfRule>
  </conditionalFormatting>
  <conditionalFormatting sqref="BK4">
    <cfRule type="expression" dxfId="6" priority="7">
      <formula>$F$6=FALSE</formula>
    </cfRule>
  </conditionalFormatting>
  <conditionalFormatting sqref="BK5">
    <cfRule type="expression" dxfId="5" priority="6">
      <formula>$F$6=FALSE</formula>
    </cfRule>
  </conditionalFormatting>
  <conditionalFormatting sqref="BK6">
    <cfRule type="expression" dxfId="4" priority="5">
      <formula>$F$6=FALSE</formula>
    </cfRule>
  </conditionalFormatting>
  <conditionalFormatting sqref="BK7">
    <cfRule type="expression" dxfId="3" priority="4">
      <formula>$F$6=FALSE</formula>
    </cfRule>
  </conditionalFormatting>
  <conditionalFormatting sqref="BK8">
    <cfRule type="expression" dxfId="2" priority="3">
      <formula>$F$6=FALSE</formula>
    </cfRule>
  </conditionalFormatting>
  <conditionalFormatting sqref="BK9">
    <cfRule type="expression" dxfId="1" priority="2">
      <formula>$F$6=FALSE</formula>
    </cfRule>
  </conditionalFormatting>
  <conditionalFormatting sqref="BK10">
    <cfRule type="expression" dxfId="0" priority="1">
      <formula>$F$6=FALSE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112</vt:i4>
      </vt:variant>
    </vt:vector>
  </HeadingPairs>
  <TitlesOfParts>
    <vt:vector size="115" baseType="lpstr">
      <vt:lpstr>利用規約</vt:lpstr>
      <vt:lpstr>標準品申込書</vt:lpstr>
      <vt:lpstr>SheetEX</vt:lpstr>
      <vt:lpstr>標準品申込書!Print_Area</vt:lpstr>
      <vt:lpstr>利用規約!Print_Area</vt:lpstr>
      <vt:lpstr>Web建設物価_12回</vt:lpstr>
      <vt:lpstr>Web建設物価_1回</vt:lpstr>
      <vt:lpstr>Web建設物価_4回</vt:lpstr>
      <vt:lpstr>Web建設物価_6回</vt:lpstr>
      <vt:lpstr>スポット</vt:lpstr>
      <vt:lpstr>愛知県</vt:lpstr>
      <vt:lpstr>愛知県.</vt:lpstr>
      <vt:lpstr>愛媛県</vt:lpstr>
      <vt:lpstr>愛媛県.</vt:lpstr>
      <vt:lpstr>茨城県</vt:lpstr>
      <vt:lpstr>茨城県.</vt:lpstr>
      <vt:lpstr>岡山県</vt:lpstr>
      <vt:lpstr>岡山県.</vt:lpstr>
      <vt:lpstr>沖縄県</vt:lpstr>
      <vt:lpstr>沖縄県.</vt:lpstr>
      <vt:lpstr>価格</vt:lpstr>
      <vt:lpstr>岩手県</vt:lpstr>
      <vt:lpstr>岩手県.</vt:lpstr>
      <vt:lpstr>岐阜県</vt:lpstr>
      <vt:lpstr>岐阜県.</vt:lpstr>
      <vt:lpstr>宮崎県</vt:lpstr>
      <vt:lpstr>宮崎県.</vt:lpstr>
      <vt:lpstr>宮城県</vt:lpstr>
      <vt:lpstr>宮城県.</vt:lpstr>
      <vt:lpstr>京都府</vt:lpstr>
      <vt:lpstr>京都府.</vt:lpstr>
      <vt:lpstr>熊本県</vt:lpstr>
      <vt:lpstr>熊本県.</vt:lpstr>
      <vt:lpstr>群馬県</vt:lpstr>
      <vt:lpstr>群馬県.</vt:lpstr>
      <vt:lpstr>建築コスト情報_1回</vt:lpstr>
      <vt:lpstr>建築コスト情報_4回</vt:lpstr>
      <vt:lpstr>広島県</vt:lpstr>
      <vt:lpstr>広島県.</vt:lpstr>
      <vt:lpstr>香川県</vt:lpstr>
      <vt:lpstr>香川県.</vt:lpstr>
      <vt:lpstr>高知県</vt:lpstr>
      <vt:lpstr>高知県.</vt:lpstr>
      <vt:lpstr>佐賀県</vt:lpstr>
      <vt:lpstr>佐賀県.</vt:lpstr>
      <vt:lpstr>埼玉県</vt:lpstr>
      <vt:lpstr>埼玉県.</vt:lpstr>
      <vt:lpstr>三重県</vt:lpstr>
      <vt:lpstr>三重県.</vt:lpstr>
      <vt:lpstr>山形県</vt:lpstr>
      <vt:lpstr>山形県.</vt:lpstr>
      <vt:lpstr>山口県</vt:lpstr>
      <vt:lpstr>山口県.</vt:lpstr>
      <vt:lpstr>山梨県</vt:lpstr>
      <vt:lpstr>山梨県.</vt:lpstr>
      <vt:lpstr>滋賀県</vt:lpstr>
      <vt:lpstr>滋賀県.</vt:lpstr>
      <vt:lpstr>鹿児島県</vt:lpstr>
      <vt:lpstr>鹿児島県.</vt:lpstr>
      <vt:lpstr>秋田県</vt:lpstr>
      <vt:lpstr>秋田県.</vt:lpstr>
      <vt:lpstr>商品</vt:lpstr>
      <vt:lpstr>新潟県</vt:lpstr>
      <vt:lpstr>新潟県.</vt:lpstr>
      <vt:lpstr>神奈川県</vt:lpstr>
      <vt:lpstr>神奈川県.</vt:lpstr>
      <vt:lpstr>青森県</vt:lpstr>
      <vt:lpstr>青森県.</vt:lpstr>
      <vt:lpstr>静岡県</vt:lpstr>
      <vt:lpstr>静岡県.</vt:lpstr>
      <vt:lpstr>石川県</vt:lpstr>
      <vt:lpstr>石川県.</vt:lpstr>
      <vt:lpstr>千葉県</vt:lpstr>
      <vt:lpstr>千葉県.</vt:lpstr>
      <vt:lpstr>大阪府</vt:lpstr>
      <vt:lpstr>大阪府.</vt:lpstr>
      <vt:lpstr>大分県</vt:lpstr>
      <vt:lpstr>大分県.</vt:lpstr>
      <vt:lpstr>長崎県</vt:lpstr>
      <vt:lpstr>長崎県.</vt:lpstr>
      <vt:lpstr>長野県</vt:lpstr>
      <vt:lpstr>長野県.</vt:lpstr>
      <vt:lpstr>鳥取県</vt:lpstr>
      <vt:lpstr>鳥取県.</vt:lpstr>
      <vt:lpstr>定期</vt:lpstr>
      <vt:lpstr>土木コスト情報_1回</vt:lpstr>
      <vt:lpstr>土木コスト情報_4回</vt:lpstr>
      <vt:lpstr>土木工事標準単価_4回</vt:lpstr>
      <vt:lpstr>島根県</vt:lpstr>
      <vt:lpstr>島根県.</vt:lpstr>
      <vt:lpstr>東京都</vt:lpstr>
      <vt:lpstr>東京都.</vt:lpstr>
      <vt:lpstr>同上</vt:lpstr>
      <vt:lpstr>同上ではない</vt:lpstr>
      <vt:lpstr>徳島県</vt:lpstr>
      <vt:lpstr>徳島県.</vt:lpstr>
      <vt:lpstr>栃木県</vt:lpstr>
      <vt:lpstr>栃木県.</vt:lpstr>
      <vt:lpstr>奈良県</vt:lpstr>
      <vt:lpstr>奈良県.</vt:lpstr>
      <vt:lpstr>富山県</vt:lpstr>
      <vt:lpstr>富山県.</vt:lpstr>
      <vt:lpstr>福井県</vt:lpstr>
      <vt:lpstr>福井県.</vt:lpstr>
      <vt:lpstr>福岡県</vt:lpstr>
      <vt:lpstr>福岡県.</vt:lpstr>
      <vt:lpstr>福島県</vt:lpstr>
      <vt:lpstr>福島県.</vt:lpstr>
      <vt:lpstr>兵庫県</vt:lpstr>
      <vt:lpstr>兵庫県.</vt:lpstr>
      <vt:lpstr>北海道</vt:lpstr>
      <vt:lpstr>北海道.</vt:lpstr>
      <vt:lpstr>北海道..</vt:lpstr>
      <vt:lpstr>和歌山県</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真吾</dc:creator>
  <cp:lastModifiedBy>高梨　卓司</cp:lastModifiedBy>
  <cp:lastPrinted>2025-01-16T02:27:12Z</cp:lastPrinted>
  <dcterms:created xsi:type="dcterms:W3CDTF">2023-10-25T01:45:27Z</dcterms:created>
  <dcterms:modified xsi:type="dcterms:W3CDTF">2025-01-16T02:29:41Z</dcterms:modified>
</cp:coreProperties>
</file>